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trlProps/ctrlProp1.xml" ContentType="application/vnd.ms-excel.controlproperties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trlProps/ctrlProp2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DE7F" lockStructure="1"/>
  <bookViews>
    <workbookView xWindow="0" yWindow="2415" windowWidth="20490" windowHeight="7740"/>
  </bookViews>
  <sheets>
    <sheet name="Ⅰ" sheetId="7" r:id="rId1"/>
    <sheet name="Ⅱ" sheetId="9" r:id="rId2"/>
    <sheet name="Ⅲ" sheetId="1" r:id="rId3"/>
    <sheet name="Ⅳ" sheetId="2" r:id="rId4"/>
    <sheet name="Ⅴ" sheetId="3" r:id="rId5"/>
    <sheet name="Ⅵ" sheetId="4" r:id="rId6"/>
    <sheet name="Ⅶ" sheetId="5" r:id="rId7"/>
    <sheet name="Ⅷ" sheetId="6" r:id="rId8"/>
    <sheet name="Ⅸ" sheetId="8" r:id="rId9"/>
  </sheets>
  <definedNames>
    <definedName name="_xlnm.Print_Area" localSheetId="0">Ⅰ!$A$1:$M$32</definedName>
    <definedName name="_xlnm.Print_Area" localSheetId="5">Ⅵ!$B$1:$N$65</definedName>
    <definedName name="_xlnm.Print_Area" localSheetId="6">Ⅶ!$B$1:$N$65</definedName>
    <definedName name="_xlnm.Print_Area" localSheetId="7">Ⅷ!$A$1:$O$136</definedName>
    <definedName name="_xlnm.Print_Area" localSheetId="8">Ⅸ!$A$1:$O$136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9" l="1"/>
  <c r="G13" i="9" s="1"/>
  <c r="C11" i="1"/>
  <c r="C7" i="2" s="1"/>
  <c r="B2" i="9"/>
  <c r="G33" i="6" l="1"/>
  <c r="E33" i="6"/>
  <c r="C18" i="7" l="1"/>
  <c r="L6" i="5" l="1"/>
  <c r="M44" i="8" s="1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C38" i="8"/>
  <c r="C106" i="8" s="1"/>
  <c r="C38" i="6"/>
  <c r="C72" i="6" s="1"/>
  <c r="C40" i="6"/>
  <c r="L6" i="4"/>
  <c r="L7" i="4"/>
  <c r="L8" i="4"/>
  <c r="L9" i="4"/>
  <c r="M9" i="5"/>
  <c r="N47" i="8" s="1"/>
  <c r="L9" i="5"/>
  <c r="M47" i="8" s="1"/>
  <c r="K9" i="5"/>
  <c r="I9" i="5"/>
  <c r="J47" i="8" s="1"/>
  <c r="G9" i="5"/>
  <c r="E9" i="5"/>
  <c r="M8" i="5"/>
  <c r="L8" i="5"/>
  <c r="M46" i="8" s="1"/>
  <c r="K8" i="5"/>
  <c r="I8" i="5"/>
  <c r="G8" i="5"/>
  <c r="E8" i="5"/>
  <c r="M7" i="5"/>
  <c r="N45" i="8" s="1"/>
  <c r="L7" i="5"/>
  <c r="M45" i="8" s="1"/>
  <c r="K7" i="5"/>
  <c r="I7" i="5"/>
  <c r="J45" i="8" s="1"/>
  <c r="G7" i="5"/>
  <c r="E7" i="5"/>
  <c r="M6" i="5"/>
  <c r="N44" i="8" s="1"/>
  <c r="I6" i="5"/>
  <c r="J44" i="8" s="1"/>
  <c r="G6" i="5"/>
  <c r="E6" i="5"/>
  <c r="O131" i="8"/>
  <c r="N131" i="8"/>
  <c r="M131" i="8"/>
  <c r="K131" i="8"/>
  <c r="J131" i="8"/>
  <c r="G131" i="8"/>
  <c r="F131" i="8"/>
  <c r="E131" i="8"/>
  <c r="D131" i="8"/>
  <c r="C131" i="8"/>
  <c r="L131" i="8" s="1"/>
  <c r="O130" i="8"/>
  <c r="N130" i="8"/>
  <c r="M130" i="8"/>
  <c r="K130" i="8"/>
  <c r="J130" i="8"/>
  <c r="G130" i="8"/>
  <c r="F130" i="8"/>
  <c r="E130" i="8"/>
  <c r="D130" i="8"/>
  <c r="C130" i="8"/>
  <c r="H130" i="8" s="1"/>
  <c r="O129" i="8"/>
  <c r="N129" i="8"/>
  <c r="M129" i="8"/>
  <c r="K129" i="8"/>
  <c r="J129" i="8"/>
  <c r="G129" i="8"/>
  <c r="F129" i="8"/>
  <c r="E129" i="8"/>
  <c r="D129" i="8"/>
  <c r="C129" i="8"/>
  <c r="H129" i="8" s="1"/>
  <c r="O128" i="8"/>
  <c r="N128" i="8"/>
  <c r="M128" i="8"/>
  <c r="K128" i="8"/>
  <c r="J128" i="8"/>
  <c r="G128" i="8"/>
  <c r="F128" i="8"/>
  <c r="E128" i="8"/>
  <c r="D128" i="8"/>
  <c r="C128" i="8"/>
  <c r="L128" i="8" s="1"/>
  <c r="O127" i="8"/>
  <c r="N127" i="8"/>
  <c r="M127" i="8"/>
  <c r="K127" i="8"/>
  <c r="J127" i="8"/>
  <c r="G127" i="8"/>
  <c r="F127" i="8"/>
  <c r="E127" i="8"/>
  <c r="D127" i="8"/>
  <c r="C127" i="8"/>
  <c r="H127" i="8" s="1"/>
  <c r="O126" i="8"/>
  <c r="N126" i="8"/>
  <c r="M126" i="8"/>
  <c r="K126" i="8"/>
  <c r="J126" i="8"/>
  <c r="G126" i="8"/>
  <c r="F126" i="8"/>
  <c r="E126" i="8"/>
  <c r="D126" i="8"/>
  <c r="C126" i="8"/>
  <c r="H126" i="8" s="1"/>
  <c r="O125" i="8"/>
  <c r="N125" i="8"/>
  <c r="M125" i="8"/>
  <c r="K125" i="8"/>
  <c r="J125" i="8"/>
  <c r="G125" i="8"/>
  <c r="F125" i="8"/>
  <c r="E125" i="8"/>
  <c r="D125" i="8"/>
  <c r="C125" i="8"/>
  <c r="L125" i="8" s="1"/>
  <c r="O124" i="8"/>
  <c r="N124" i="8"/>
  <c r="M124" i="8"/>
  <c r="K124" i="8"/>
  <c r="J124" i="8"/>
  <c r="G124" i="8"/>
  <c r="F124" i="8"/>
  <c r="E124" i="8"/>
  <c r="D124" i="8"/>
  <c r="C124" i="8"/>
  <c r="H124" i="8" s="1"/>
  <c r="O123" i="8"/>
  <c r="N123" i="8"/>
  <c r="M123" i="8"/>
  <c r="K123" i="8"/>
  <c r="J123" i="8"/>
  <c r="G123" i="8"/>
  <c r="F123" i="8"/>
  <c r="E123" i="8"/>
  <c r="D123" i="8"/>
  <c r="C123" i="8"/>
  <c r="H123" i="8" s="1"/>
  <c r="O122" i="8"/>
  <c r="N122" i="8"/>
  <c r="M122" i="8"/>
  <c r="K122" i="8"/>
  <c r="J122" i="8"/>
  <c r="G122" i="8"/>
  <c r="F122" i="8"/>
  <c r="E122" i="8"/>
  <c r="D122" i="8"/>
  <c r="C122" i="8"/>
  <c r="H122" i="8" s="1"/>
  <c r="O121" i="8"/>
  <c r="N121" i="8"/>
  <c r="M121" i="8"/>
  <c r="K121" i="8"/>
  <c r="J121" i="8"/>
  <c r="G121" i="8"/>
  <c r="F121" i="8"/>
  <c r="E121" i="8"/>
  <c r="D121" i="8"/>
  <c r="C121" i="8"/>
  <c r="H121" i="8" s="1"/>
  <c r="O120" i="8"/>
  <c r="N120" i="8"/>
  <c r="M120" i="8"/>
  <c r="K120" i="8"/>
  <c r="J120" i="8"/>
  <c r="G120" i="8"/>
  <c r="F120" i="8"/>
  <c r="E120" i="8"/>
  <c r="D120" i="8"/>
  <c r="C120" i="8"/>
  <c r="H120" i="8" s="1"/>
  <c r="O119" i="8"/>
  <c r="N119" i="8"/>
  <c r="M119" i="8"/>
  <c r="K119" i="8"/>
  <c r="J119" i="8"/>
  <c r="G119" i="8"/>
  <c r="F119" i="8"/>
  <c r="E119" i="8"/>
  <c r="D119" i="8"/>
  <c r="C119" i="8"/>
  <c r="L119" i="8" s="1"/>
  <c r="O118" i="8"/>
  <c r="N118" i="8"/>
  <c r="M118" i="8"/>
  <c r="K118" i="8"/>
  <c r="J118" i="8"/>
  <c r="G118" i="8"/>
  <c r="F118" i="8"/>
  <c r="E118" i="8"/>
  <c r="D118" i="8"/>
  <c r="C118" i="8"/>
  <c r="H118" i="8" s="1"/>
  <c r="O117" i="8"/>
  <c r="N117" i="8"/>
  <c r="M117" i="8"/>
  <c r="K117" i="8"/>
  <c r="J117" i="8"/>
  <c r="G117" i="8"/>
  <c r="F117" i="8"/>
  <c r="E117" i="8"/>
  <c r="D117" i="8"/>
  <c r="C117" i="8"/>
  <c r="H117" i="8" s="1"/>
  <c r="O116" i="8"/>
  <c r="N116" i="8"/>
  <c r="M116" i="8"/>
  <c r="K116" i="8"/>
  <c r="J116" i="8"/>
  <c r="G116" i="8"/>
  <c r="F116" i="8"/>
  <c r="E116" i="8"/>
  <c r="D116" i="8"/>
  <c r="C116" i="8"/>
  <c r="O115" i="8"/>
  <c r="N115" i="8"/>
  <c r="M115" i="8"/>
  <c r="K115" i="8"/>
  <c r="J115" i="8"/>
  <c r="G115" i="8"/>
  <c r="F115" i="8"/>
  <c r="E115" i="8"/>
  <c r="D115" i="8"/>
  <c r="C115" i="8"/>
  <c r="L115" i="8" s="1"/>
  <c r="O114" i="8"/>
  <c r="N114" i="8"/>
  <c r="M114" i="8"/>
  <c r="K114" i="8"/>
  <c r="J114" i="8"/>
  <c r="G114" i="8"/>
  <c r="F114" i="8"/>
  <c r="E114" i="8"/>
  <c r="D114" i="8"/>
  <c r="C114" i="8"/>
  <c r="H114" i="8" s="1"/>
  <c r="O113" i="8"/>
  <c r="N113" i="8"/>
  <c r="M113" i="8"/>
  <c r="K113" i="8"/>
  <c r="J113" i="8"/>
  <c r="G113" i="8"/>
  <c r="F113" i="8"/>
  <c r="E113" i="8"/>
  <c r="D113" i="8"/>
  <c r="C113" i="8"/>
  <c r="H113" i="8" s="1"/>
  <c r="O112" i="8"/>
  <c r="N112" i="8"/>
  <c r="M112" i="8"/>
  <c r="K112" i="8"/>
  <c r="J112" i="8"/>
  <c r="G112" i="8"/>
  <c r="F112" i="8"/>
  <c r="E112" i="8"/>
  <c r="D112" i="8"/>
  <c r="C112" i="8"/>
  <c r="L112" i="8" s="1"/>
  <c r="O97" i="8"/>
  <c r="N97" i="8"/>
  <c r="M97" i="8"/>
  <c r="K97" i="8"/>
  <c r="J97" i="8"/>
  <c r="G97" i="8"/>
  <c r="F97" i="8"/>
  <c r="E97" i="8"/>
  <c r="D97" i="8"/>
  <c r="C97" i="8"/>
  <c r="H97" i="8" s="1"/>
  <c r="O96" i="8"/>
  <c r="N96" i="8"/>
  <c r="M96" i="8"/>
  <c r="K96" i="8"/>
  <c r="J96" i="8"/>
  <c r="G96" i="8"/>
  <c r="F96" i="8"/>
  <c r="E96" i="8"/>
  <c r="D96" i="8"/>
  <c r="C96" i="8"/>
  <c r="H96" i="8" s="1"/>
  <c r="O95" i="8"/>
  <c r="N95" i="8"/>
  <c r="M95" i="8"/>
  <c r="K95" i="8"/>
  <c r="J95" i="8"/>
  <c r="G95" i="8"/>
  <c r="F95" i="8"/>
  <c r="E95" i="8"/>
  <c r="D95" i="8"/>
  <c r="C95" i="8"/>
  <c r="H95" i="8" s="1"/>
  <c r="O94" i="8"/>
  <c r="N94" i="8"/>
  <c r="M94" i="8"/>
  <c r="K94" i="8"/>
  <c r="J94" i="8"/>
  <c r="G94" i="8"/>
  <c r="F94" i="8"/>
  <c r="E94" i="8"/>
  <c r="D94" i="8"/>
  <c r="C94" i="8"/>
  <c r="L94" i="8" s="1"/>
  <c r="O93" i="8"/>
  <c r="N93" i="8"/>
  <c r="M93" i="8"/>
  <c r="K93" i="8"/>
  <c r="J93" i="8"/>
  <c r="G93" i="8"/>
  <c r="F93" i="8"/>
  <c r="E93" i="8"/>
  <c r="D93" i="8"/>
  <c r="C93" i="8"/>
  <c r="H93" i="8" s="1"/>
  <c r="O92" i="8"/>
  <c r="N92" i="8"/>
  <c r="M92" i="8"/>
  <c r="K92" i="8"/>
  <c r="J92" i="8"/>
  <c r="G92" i="8"/>
  <c r="F92" i="8"/>
  <c r="E92" i="8"/>
  <c r="D92" i="8"/>
  <c r="C92" i="8"/>
  <c r="H92" i="8" s="1"/>
  <c r="O91" i="8"/>
  <c r="N91" i="8"/>
  <c r="M91" i="8"/>
  <c r="K91" i="8"/>
  <c r="J91" i="8"/>
  <c r="G91" i="8"/>
  <c r="F91" i="8"/>
  <c r="E91" i="8"/>
  <c r="D91" i="8"/>
  <c r="C91" i="8"/>
  <c r="H91" i="8" s="1"/>
  <c r="O90" i="8"/>
  <c r="N90" i="8"/>
  <c r="M90" i="8"/>
  <c r="K90" i="8"/>
  <c r="J90" i="8"/>
  <c r="G90" i="8"/>
  <c r="F90" i="8"/>
  <c r="E90" i="8"/>
  <c r="D90" i="8"/>
  <c r="C90" i="8"/>
  <c r="L90" i="8" s="1"/>
  <c r="O89" i="8"/>
  <c r="N89" i="8"/>
  <c r="M89" i="8"/>
  <c r="K89" i="8"/>
  <c r="J89" i="8"/>
  <c r="G89" i="8"/>
  <c r="F89" i="8"/>
  <c r="E89" i="8"/>
  <c r="D89" i="8"/>
  <c r="C89" i="8"/>
  <c r="H89" i="8" s="1"/>
  <c r="O88" i="8"/>
  <c r="N88" i="8"/>
  <c r="M88" i="8"/>
  <c r="K88" i="8"/>
  <c r="J88" i="8"/>
  <c r="G88" i="8"/>
  <c r="F88" i="8"/>
  <c r="E88" i="8"/>
  <c r="D88" i="8"/>
  <c r="C88" i="8"/>
  <c r="H88" i="8" s="1"/>
  <c r="O87" i="8"/>
  <c r="N87" i="8"/>
  <c r="M87" i="8"/>
  <c r="K87" i="8"/>
  <c r="J87" i="8"/>
  <c r="G87" i="8"/>
  <c r="F87" i="8"/>
  <c r="E87" i="8"/>
  <c r="D87" i="8"/>
  <c r="C87" i="8"/>
  <c r="H87" i="8" s="1"/>
  <c r="O86" i="8"/>
  <c r="N86" i="8"/>
  <c r="M86" i="8"/>
  <c r="K86" i="8"/>
  <c r="J86" i="8"/>
  <c r="G86" i="8"/>
  <c r="F86" i="8"/>
  <c r="E86" i="8"/>
  <c r="D86" i="8"/>
  <c r="C86" i="8"/>
  <c r="L86" i="8" s="1"/>
  <c r="O85" i="8"/>
  <c r="N85" i="8"/>
  <c r="M85" i="8"/>
  <c r="K85" i="8"/>
  <c r="J85" i="8"/>
  <c r="G85" i="8"/>
  <c r="F85" i="8"/>
  <c r="E85" i="8"/>
  <c r="D85" i="8"/>
  <c r="C85" i="8"/>
  <c r="H85" i="8" s="1"/>
  <c r="O84" i="8"/>
  <c r="N84" i="8"/>
  <c r="M84" i="8"/>
  <c r="K84" i="8"/>
  <c r="J84" i="8"/>
  <c r="G84" i="8"/>
  <c r="F84" i="8"/>
  <c r="E84" i="8"/>
  <c r="D84" i="8"/>
  <c r="C84" i="8"/>
  <c r="H84" i="8" s="1"/>
  <c r="O83" i="8"/>
  <c r="N83" i="8"/>
  <c r="M83" i="8"/>
  <c r="K83" i="8"/>
  <c r="J83" i="8"/>
  <c r="G83" i="8"/>
  <c r="F83" i="8"/>
  <c r="E83" i="8"/>
  <c r="D83" i="8"/>
  <c r="C83" i="8"/>
  <c r="H83" i="8" s="1"/>
  <c r="O82" i="8"/>
  <c r="N82" i="8"/>
  <c r="M82" i="8"/>
  <c r="K82" i="8"/>
  <c r="J82" i="8"/>
  <c r="G82" i="8"/>
  <c r="F82" i="8"/>
  <c r="E82" i="8"/>
  <c r="D82" i="8"/>
  <c r="C82" i="8"/>
  <c r="L82" i="8" s="1"/>
  <c r="O81" i="8"/>
  <c r="N81" i="8"/>
  <c r="M81" i="8"/>
  <c r="K81" i="8"/>
  <c r="J81" i="8"/>
  <c r="G81" i="8"/>
  <c r="F81" i="8"/>
  <c r="E81" i="8"/>
  <c r="D81" i="8"/>
  <c r="C81" i="8"/>
  <c r="O80" i="8"/>
  <c r="N80" i="8"/>
  <c r="M80" i="8"/>
  <c r="K80" i="8"/>
  <c r="J80" i="8"/>
  <c r="G80" i="8"/>
  <c r="F80" i="8"/>
  <c r="E80" i="8"/>
  <c r="D80" i="8"/>
  <c r="C80" i="8"/>
  <c r="H80" i="8" s="1"/>
  <c r="O79" i="8"/>
  <c r="N79" i="8"/>
  <c r="M79" i="8"/>
  <c r="K79" i="8"/>
  <c r="J79" i="8"/>
  <c r="G79" i="8"/>
  <c r="F79" i="8"/>
  <c r="E79" i="8"/>
  <c r="D79" i="8"/>
  <c r="C79" i="8"/>
  <c r="L79" i="8" s="1"/>
  <c r="O78" i="8"/>
  <c r="N78" i="8"/>
  <c r="M78" i="8"/>
  <c r="K78" i="8"/>
  <c r="J78" i="8"/>
  <c r="G78" i="8"/>
  <c r="F78" i="8"/>
  <c r="E78" i="8"/>
  <c r="D78" i="8"/>
  <c r="C78" i="8"/>
  <c r="L78" i="8" s="1"/>
  <c r="O63" i="8"/>
  <c r="N63" i="8"/>
  <c r="M63" i="8"/>
  <c r="K63" i="8"/>
  <c r="J63" i="8"/>
  <c r="G63" i="8"/>
  <c r="F63" i="8"/>
  <c r="E63" i="8"/>
  <c r="D63" i="8"/>
  <c r="C63" i="8"/>
  <c r="L63" i="8" s="1"/>
  <c r="O62" i="8"/>
  <c r="N62" i="8"/>
  <c r="M62" i="8"/>
  <c r="K62" i="8"/>
  <c r="J62" i="8"/>
  <c r="G62" i="8"/>
  <c r="F62" i="8"/>
  <c r="E62" i="8"/>
  <c r="D62" i="8"/>
  <c r="C62" i="8"/>
  <c r="H62" i="8" s="1"/>
  <c r="O61" i="8"/>
  <c r="N61" i="8"/>
  <c r="M61" i="8"/>
  <c r="K61" i="8"/>
  <c r="J61" i="8"/>
  <c r="G61" i="8"/>
  <c r="F61" i="8"/>
  <c r="E61" i="8"/>
  <c r="D61" i="8"/>
  <c r="C61" i="8"/>
  <c r="H61" i="8" s="1"/>
  <c r="O60" i="8"/>
  <c r="N60" i="8"/>
  <c r="M60" i="8"/>
  <c r="K60" i="8"/>
  <c r="J60" i="8"/>
  <c r="G60" i="8"/>
  <c r="F60" i="8"/>
  <c r="E60" i="8"/>
  <c r="D60" i="8"/>
  <c r="C60" i="8"/>
  <c r="H60" i="8" s="1"/>
  <c r="O59" i="8"/>
  <c r="N59" i="8"/>
  <c r="M59" i="8"/>
  <c r="K59" i="8"/>
  <c r="J59" i="8"/>
  <c r="G59" i="8"/>
  <c r="F59" i="8"/>
  <c r="E59" i="8"/>
  <c r="D59" i="8"/>
  <c r="C59" i="8"/>
  <c r="L59" i="8" s="1"/>
  <c r="O58" i="8"/>
  <c r="N58" i="8"/>
  <c r="M58" i="8"/>
  <c r="K58" i="8"/>
  <c r="J58" i="8"/>
  <c r="G58" i="8"/>
  <c r="F58" i="8"/>
  <c r="E58" i="8"/>
  <c r="D58" i="8"/>
  <c r="C58" i="8"/>
  <c r="H58" i="8" s="1"/>
  <c r="O57" i="8"/>
  <c r="N57" i="8"/>
  <c r="M57" i="8"/>
  <c r="K57" i="8"/>
  <c r="J57" i="8"/>
  <c r="G57" i="8"/>
  <c r="F57" i="8"/>
  <c r="E57" i="8"/>
  <c r="D57" i="8"/>
  <c r="C57" i="8"/>
  <c r="H57" i="8" s="1"/>
  <c r="O56" i="8"/>
  <c r="N56" i="8"/>
  <c r="M56" i="8"/>
  <c r="K56" i="8"/>
  <c r="J56" i="8"/>
  <c r="G56" i="8"/>
  <c r="F56" i="8"/>
  <c r="E56" i="8"/>
  <c r="D56" i="8"/>
  <c r="C56" i="8"/>
  <c r="L56" i="8" s="1"/>
  <c r="O55" i="8"/>
  <c r="N55" i="8"/>
  <c r="M55" i="8"/>
  <c r="K55" i="8"/>
  <c r="J55" i="8"/>
  <c r="G55" i="8"/>
  <c r="F55" i="8"/>
  <c r="E55" i="8"/>
  <c r="D55" i="8"/>
  <c r="C55" i="8"/>
  <c r="L55" i="8" s="1"/>
  <c r="O54" i="8"/>
  <c r="N54" i="8"/>
  <c r="M54" i="8"/>
  <c r="K54" i="8"/>
  <c r="J54" i="8"/>
  <c r="G54" i="8"/>
  <c r="F54" i="8"/>
  <c r="E54" i="8"/>
  <c r="D54" i="8"/>
  <c r="C54" i="8"/>
  <c r="H54" i="8" s="1"/>
  <c r="O53" i="8"/>
  <c r="N53" i="8"/>
  <c r="M53" i="8"/>
  <c r="K53" i="8"/>
  <c r="J53" i="8"/>
  <c r="G53" i="8"/>
  <c r="F53" i="8"/>
  <c r="E53" i="8"/>
  <c r="D53" i="8"/>
  <c r="C53" i="8"/>
  <c r="H53" i="8" s="1"/>
  <c r="O52" i="8"/>
  <c r="N52" i="8"/>
  <c r="M52" i="8"/>
  <c r="K52" i="8"/>
  <c r="J52" i="8"/>
  <c r="G52" i="8"/>
  <c r="F52" i="8"/>
  <c r="E52" i="8"/>
  <c r="D52" i="8"/>
  <c r="C52" i="8"/>
  <c r="H52" i="8" s="1"/>
  <c r="O51" i="8"/>
  <c r="N51" i="8"/>
  <c r="K51" i="8"/>
  <c r="J51" i="8"/>
  <c r="G51" i="8"/>
  <c r="F51" i="8"/>
  <c r="E51" i="8"/>
  <c r="D51" i="8"/>
  <c r="C51" i="8"/>
  <c r="H51" i="8" s="1"/>
  <c r="O50" i="8"/>
  <c r="N50" i="8"/>
  <c r="K50" i="8"/>
  <c r="J50" i="8"/>
  <c r="G50" i="8"/>
  <c r="F50" i="8"/>
  <c r="E50" i="8"/>
  <c r="D50" i="8"/>
  <c r="C50" i="8"/>
  <c r="L50" i="8" s="1"/>
  <c r="O49" i="8"/>
  <c r="N49" i="8"/>
  <c r="K49" i="8"/>
  <c r="J49" i="8"/>
  <c r="G49" i="8"/>
  <c r="F49" i="8"/>
  <c r="E49" i="8"/>
  <c r="D49" i="8"/>
  <c r="C49" i="8"/>
  <c r="H49" i="8" s="1"/>
  <c r="O48" i="8"/>
  <c r="K48" i="8"/>
  <c r="G48" i="8"/>
  <c r="E48" i="8"/>
  <c r="D48" i="8"/>
  <c r="C48" i="8"/>
  <c r="L48" i="8" s="1"/>
  <c r="O47" i="8"/>
  <c r="K47" i="8"/>
  <c r="G47" i="8"/>
  <c r="F47" i="8"/>
  <c r="E47" i="8"/>
  <c r="D47" i="8"/>
  <c r="C47" i="8"/>
  <c r="L47" i="8" s="1"/>
  <c r="O46" i="8"/>
  <c r="N46" i="8"/>
  <c r="K46" i="8"/>
  <c r="J46" i="8"/>
  <c r="G46" i="8"/>
  <c r="F46" i="8"/>
  <c r="E46" i="8"/>
  <c r="D46" i="8"/>
  <c r="C46" i="8"/>
  <c r="H46" i="8" s="1"/>
  <c r="O45" i="8"/>
  <c r="K45" i="8"/>
  <c r="G45" i="8"/>
  <c r="F45" i="8"/>
  <c r="E45" i="8"/>
  <c r="D45" i="8"/>
  <c r="C45" i="8"/>
  <c r="O44" i="8"/>
  <c r="K44" i="8"/>
  <c r="G44" i="8"/>
  <c r="F44" i="8"/>
  <c r="E44" i="8"/>
  <c r="D44" i="8"/>
  <c r="C44" i="8"/>
  <c r="L44" i="8" s="1"/>
  <c r="H17" i="8"/>
  <c r="E17" i="8"/>
  <c r="C17" i="8"/>
  <c r="H15" i="8"/>
  <c r="E15" i="8"/>
  <c r="C15" i="8"/>
  <c r="M13" i="8"/>
  <c r="J13" i="8"/>
  <c r="F13" i="8"/>
  <c r="E13" i="8"/>
  <c r="D13" i="8"/>
  <c r="C13" i="8"/>
  <c r="M11" i="8"/>
  <c r="J11" i="8"/>
  <c r="F11" i="8"/>
  <c r="E11" i="8"/>
  <c r="D11" i="8"/>
  <c r="C11" i="8"/>
  <c r="M9" i="8"/>
  <c r="J9" i="8"/>
  <c r="F9" i="8"/>
  <c r="E9" i="8"/>
  <c r="C9" i="8"/>
  <c r="M7" i="8"/>
  <c r="J7" i="8"/>
  <c r="F7" i="8"/>
  <c r="E7" i="8"/>
  <c r="D7" i="8"/>
  <c r="C7" i="8"/>
  <c r="B136" i="8"/>
  <c r="L120" i="8"/>
  <c r="H116" i="8"/>
  <c r="S110" i="8"/>
  <c r="Q110" i="8"/>
  <c r="D104" i="8"/>
  <c r="B102" i="8"/>
  <c r="S76" i="8"/>
  <c r="Q76" i="8"/>
  <c r="D70" i="8"/>
  <c r="B69" i="8"/>
  <c r="J68" i="8"/>
  <c r="B65" i="8"/>
  <c r="H56" i="8"/>
  <c r="D36" i="8"/>
  <c r="B35" i="8"/>
  <c r="G33" i="8"/>
  <c r="E40" i="8" s="1"/>
  <c r="E108" i="8" s="1"/>
  <c r="E33" i="8"/>
  <c r="C40" i="8" s="1"/>
  <c r="C3" i="8"/>
  <c r="C70" i="8" s="1"/>
  <c r="B2" i="8"/>
  <c r="C113" i="6"/>
  <c r="H113" i="6" s="1"/>
  <c r="D113" i="6"/>
  <c r="E113" i="6"/>
  <c r="F113" i="6"/>
  <c r="G113" i="6"/>
  <c r="J113" i="6"/>
  <c r="K113" i="6"/>
  <c r="M113" i="6"/>
  <c r="N113" i="6"/>
  <c r="O113" i="6"/>
  <c r="C114" i="6"/>
  <c r="H114" i="6" s="1"/>
  <c r="D114" i="6"/>
  <c r="E114" i="6"/>
  <c r="F114" i="6"/>
  <c r="G114" i="6"/>
  <c r="J114" i="6"/>
  <c r="K114" i="6"/>
  <c r="M114" i="6"/>
  <c r="N114" i="6"/>
  <c r="O114" i="6"/>
  <c r="C115" i="6"/>
  <c r="H115" i="6" s="1"/>
  <c r="D115" i="6"/>
  <c r="E115" i="6"/>
  <c r="F115" i="6"/>
  <c r="G115" i="6"/>
  <c r="J115" i="6"/>
  <c r="K115" i="6"/>
  <c r="M115" i="6"/>
  <c r="N115" i="6"/>
  <c r="O115" i="6"/>
  <c r="C116" i="6"/>
  <c r="H116" i="6" s="1"/>
  <c r="D116" i="6"/>
  <c r="E116" i="6"/>
  <c r="F116" i="6"/>
  <c r="G116" i="6"/>
  <c r="J116" i="6"/>
  <c r="K116" i="6"/>
  <c r="M116" i="6"/>
  <c r="N116" i="6"/>
  <c r="O116" i="6"/>
  <c r="C117" i="6"/>
  <c r="H117" i="6" s="1"/>
  <c r="D117" i="6"/>
  <c r="E117" i="6"/>
  <c r="F117" i="6"/>
  <c r="G117" i="6"/>
  <c r="J117" i="6"/>
  <c r="K117" i="6"/>
  <c r="M117" i="6"/>
  <c r="N117" i="6"/>
  <c r="O117" i="6"/>
  <c r="C118" i="6"/>
  <c r="H118" i="6" s="1"/>
  <c r="D118" i="6"/>
  <c r="E118" i="6"/>
  <c r="F118" i="6"/>
  <c r="G118" i="6"/>
  <c r="J118" i="6"/>
  <c r="K118" i="6"/>
  <c r="M118" i="6"/>
  <c r="N118" i="6"/>
  <c r="O118" i="6"/>
  <c r="C119" i="6"/>
  <c r="H119" i="6" s="1"/>
  <c r="D119" i="6"/>
  <c r="E119" i="6"/>
  <c r="F119" i="6"/>
  <c r="G119" i="6"/>
  <c r="J119" i="6"/>
  <c r="K119" i="6"/>
  <c r="M119" i="6"/>
  <c r="N119" i="6"/>
  <c r="O119" i="6"/>
  <c r="C120" i="6"/>
  <c r="H120" i="6" s="1"/>
  <c r="D120" i="6"/>
  <c r="E120" i="6"/>
  <c r="F120" i="6"/>
  <c r="G120" i="6"/>
  <c r="J120" i="6"/>
  <c r="K120" i="6"/>
  <c r="M120" i="6"/>
  <c r="N120" i="6"/>
  <c r="O120" i="6"/>
  <c r="C121" i="6"/>
  <c r="H121" i="6" s="1"/>
  <c r="D121" i="6"/>
  <c r="E121" i="6"/>
  <c r="F121" i="6"/>
  <c r="G121" i="6"/>
  <c r="J121" i="6"/>
  <c r="K121" i="6"/>
  <c r="M121" i="6"/>
  <c r="N121" i="6"/>
  <c r="O121" i="6"/>
  <c r="C122" i="6"/>
  <c r="H122" i="6" s="1"/>
  <c r="D122" i="6"/>
  <c r="E122" i="6"/>
  <c r="F122" i="6"/>
  <c r="G122" i="6"/>
  <c r="J122" i="6"/>
  <c r="K122" i="6"/>
  <c r="M122" i="6"/>
  <c r="N122" i="6"/>
  <c r="O122" i="6"/>
  <c r="C123" i="6"/>
  <c r="H123" i="6" s="1"/>
  <c r="D123" i="6"/>
  <c r="E123" i="6"/>
  <c r="F123" i="6"/>
  <c r="G123" i="6"/>
  <c r="J123" i="6"/>
  <c r="K123" i="6"/>
  <c r="M123" i="6"/>
  <c r="N123" i="6"/>
  <c r="O123" i="6"/>
  <c r="C124" i="6"/>
  <c r="H124" i="6" s="1"/>
  <c r="D124" i="6"/>
  <c r="E124" i="6"/>
  <c r="F124" i="6"/>
  <c r="G124" i="6"/>
  <c r="J124" i="6"/>
  <c r="K124" i="6"/>
  <c r="M124" i="6"/>
  <c r="N124" i="6"/>
  <c r="O124" i="6"/>
  <c r="C125" i="6"/>
  <c r="H125" i="6" s="1"/>
  <c r="D125" i="6"/>
  <c r="E125" i="6"/>
  <c r="F125" i="6"/>
  <c r="G125" i="6"/>
  <c r="J125" i="6"/>
  <c r="K125" i="6"/>
  <c r="M125" i="6"/>
  <c r="N125" i="6"/>
  <c r="O125" i="6"/>
  <c r="C126" i="6"/>
  <c r="H126" i="6" s="1"/>
  <c r="D126" i="6"/>
  <c r="E126" i="6"/>
  <c r="F126" i="6"/>
  <c r="G126" i="6"/>
  <c r="J126" i="6"/>
  <c r="K126" i="6"/>
  <c r="M126" i="6"/>
  <c r="N126" i="6"/>
  <c r="O126" i="6"/>
  <c r="C127" i="6"/>
  <c r="H127" i="6" s="1"/>
  <c r="D127" i="6"/>
  <c r="E127" i="6"/>
  <c r="F127" i="6"/>
  <c r="G127" i="6"/>
  <c r="J127" i="6"/>
  <c r="K127" i="6"/>
  <c r="M127" i="6"/>
  <c r="N127" i="6"/>
  <c r="O127" i="6"/>
  <c r="C128" i="6"/>
  <c r="H128" i="6" s="1"/>
  <c r="D128" i="6"/>
  <c r="E128" i="6"/>
  <c r="F128" i="6"/>
  <c r="G128" i="6"/>
  <c r="J128" i="6"/>
  <c r="K128" i="6"/>
  <c r="M128" i="6"/>
  <c r="N128" i="6"/>
  <c r="O128" i="6"/>
  <c r="C129" i="6"/>
  <c r="H129" i="6" s="1"/>
  <c r="D129" i="6"/>
  <c r="E129" i="6"/>
  <c r="F129" i="6"/>
  <c r="G129" i="6"/>
  <c r="J129" i="6"/>
  <c r="K129" i="6"/>
  <c r="M129" i="6"/>
  <c r="N129" i="6"/>
  <c r="O129" i="6"/>
  <c r="C130" i="6"/>
  <c r="L130" i="6" s="1"/>
  <c r="D130" i="6"/>
  <c r="E130" i="6"/>
  <c r="F130" i="6"/>
  <c r="G130" i="6"/>
  <c r="J130" i="6"/>
  <c r="K130" i="6"/>
  <c r="M130" i="6"/>
  <c r="N130" i="6"/>
  <c r="O130" i="6"/>
  <c r="C131" i="6"/>
  <c r="L131" i="6" s="1"/>
  <c r="D131" i="6"/>
  <c r="E131" i="6"/>
  <c r="F131" i="6"/>
  <c r="G131" i="6"/>
  <c r="J131" i="6"/>
  <c r="K131" i="6"/>
  <c r="M131" i="6"/>
  <c r="N131" i="6"/>
  <c r="O131" i="6"/>
  <c r="O112" i="6"/>
  <c r="N112" i="6"/>
  <c r="M112" i="6"/>
  <c r="K112" i="6"/>
  <c r="J112" i="6"/>
  <c r="G112" i="6"/>
  <c r="F112" i="6"/>
  <c r="E112" i="6"/>
  <c r="D112" i="6"/>
  <c r="C112" i="6"/>
  <c r="H112" i="6" s="1"/>
  <c r="C79" i="6"/>
  <c r="H79" i="6" s="1"/>
  <c r="D79" i="6"/>
  <c r="E79" i="6"/>
  <c r="F79" i="6"/>
  <c r="G79" i="6"/>
  <c r="J79" i="6"/>
  <c r="K79" i="6"/>
  <c r="M79" i="6"/>
  <c r="N79" i="6"/>
  <c r="O79" i="6"/>
  <c r="C80" i="6"/>
  <c r="H80" i="6" s="1"/>
  <c r="D80" i="6"/>
  <c r="E80" i="6"/>
  <c r="F80" i="6"/>
  <c r="G80" i="6"/>
  <c r="J80" i="6"/>
  <c r="K80" i="6"/>
  <c r="M80" i="6"/>
  <c r="N80" i="6"/>
  <c r="O80" i="6"/>
  <c r="C81" i="6"/>
  <c r="H81" i="6" s="1"/>
  <c r="D81" i="6"/>
  <c r="E81" i="6"/>
  <c r="F81" i="6"/>
  <c r="G81" i="6"/>
  <c r="J81" i="6"/>
  <c r="K81" i="6"/>
  <c r="M81" i="6"/>
  <c r="N81" i="6"/>
  <c r="O81" i="6"/>
  <c r="C82" i="6"/>
  <c r="H82" i="6" s="1"/>
  <c r="D82" i="6"/>
  <c r="E82" i="6"/>
  <c r="F82" i="6"/>
  <c r="G82" i="6"/>
  <c r="J82" i="6"/>
  <c r="K82" i="6"/>
  <c r="M82" i="6"/>
  <c r="N82" i="6"/>
  <c r="O82" i="6"/>
  <c r="C83" i="6"/>
  <c r="H83" i="6" s="1"/>
  <c r="D83" i="6"/>
  <c r="E83" i="6"/>
  <c r="F83" i="6"/>
  <c r="G83" i="6"/>
  <c r="J83" i="6"/>
  <c r="K83" i="6"/>
  <c r="M83" i="6"/>
  <c r="N83" i="6"/>
  <c r="O83" i="6"/>
  <c r="C84" i="6"/>
  <c r="H84" i="6" s="1"/>
  <c r="D84" i="6"/>
  <c r="E84" i="6"/>
  <c r="F84" i="6"/>
  <c r="G84" i="6"/>
  <c r="J84" i="6"/>
  <c r="K84" i="6"/>
  <c r="M84" i="6"/>
  <c r="N84" i="6"/>
  <c r="O84" i="6"/>
  <c r="C85" i="6"/>
  <c r="H85" i="6" s="1"/>
  <c r="D85" i="6"/>
  <c r="E85" i="6"/>
  <c r="F85" i="6"/>
  <c r="G85" i="6"/>
  <c r="J85" i="6"/>
  <c r="K85" i="6"/>
  <c r="M85" i="6"/>
  <c r="N85" i="6"/>
  <c r="O85" i="6"/>
  <c r="C86" i="6"/>
  <c r="H86" i="6" s="1"/>
  <c r="D86" i="6"/>
  <c r="E86" i="6"/>
  <c r="F86" i="6"/>
  <c r="G86" i="6"/>
  <c r="J86" i="6"/>
  <c r="K86" i="6"/>
  <c r="M86" i="6"/>
  <c r="N86" i="6"/>
  <c r="O86" i="6"/>
  <c r="C87" i="6"/>
  <c r="H87" i="6" s="1"/>
  <c r="D87" i="6"/>
  <c r="E87" i="6"/>
  <c r="F87" i="6"/>
  <c r="G87" i="6"/>
  <c r="J87" i="6"/>
  <c r="K87" i="6"/>
  <c r="M87" i="6"/>
  <c r="N87" i="6"/>
  <c r="O87" i="6"/>
  <c r="C88" i="6"/>
  <c r="L88" i="6" s="1"/>
  <c r="D88" i="6"/>
  <c r="E88" i="6"/>
  <c r="F88" i="6"/>
  <c r="G88" i="6"/>
  <c r="J88" i="6"/>
  <c r="K88" i="6"/>
  <c r="M88" i="6"/>
  <c r="N88" i="6"/>
  <c r="O88" i="6"/>
  <c r="C89" i="6"/>
  <c r="H89" i="6" s="1"/>
  <c r="D89" i="6"/>
  <c r="E89" i="6"/>
  <c r="F89" i="6"/>
  <c r="G89" i="6"/>
  <c r="J89" i="6"/>
  <c r="K89" i="6"/>
  <c r="M89" i="6"/>
  <c r="N89" i="6"/>
  <c r="O89" i="6"/>
  <c r="C90" i="6"/>
  <c r="H90" i="6" s="1"/>
  <c r="D90" i="6"/>
  <c r="E90" i="6"/>
  <c r="F90" i="6"/>
  <c r="G90" i="6"/>
  <c r="J90" i="6"/>
  <c r="K90" i="6"/>
  <c r="M90" i="6"/>
  <c r="N90" i="6"/>
  <c r="O90" i="6"/>
  <c r="C91" i="6"/>
  <c r="H91" i="6" s="1"/>
  <c r="D91" i="6"/>
  <c r="E91" i="6"/>
  <c r="F91" i="6"/>
  <c r="G91" i="6"/>
  <c r="J91" i="6"/>
  <c r="K91" i="6"/>
  <c r="M91" i="6"/>
  <c r="N91" i="6"/>
  <c r="O91" i="6"/>
  <c r="C92" i="6"/>
  <c r="H92" i="6" s="1"/>
  <c r="D92" i="6"/>
  <c r="E92" i="6"/>
  <c r="F92" i="6"/>
  <c r="G92" i="6"/>
  <c r="J92" i="6"/>
  <c r="K92" i="6"/>
  <c r="M92" i="6"/>
  <c r="N92" i="6"/>
  <c r="O92" i="6"/>
  <c r="C93" i="6"/>
  <c r="H93" i="6" s="1"/>
  <c r="D93" i="6"/>
  <c r="E93" i="6"/>
  <c r="F93" i="6"/>
  <c r="G93" i="6"/>
  <c r="J93" i="6"/>
  <c r="K93" i="6"/>
  <c r="M93" i="6"/>
  <c r="N93" i="6"/>
  <c r="O93" i="6"/>
  <c r="C94" i="6"/>
  <c r="H94" i="6" s="1"/>
  <c r="D94" i="6"/>
  <c r="E94" i="6"/>
  <c r="F94" i="6"/>
  <c r="G94" i="6"/>
  <c r="J94" i="6"/>
  <c r="K94" i="6"/>
  <c r="M94" i="6"/>
  <c r="N94" i="6"/>
  <c r="O94" i="6"/>
  <c r="C95" i="6"/>
  <c r="H95" i="6" s="1"/>
  <c r="D95" i="6"/>
  <c r="E95" i="6"/>
  <c r="F95" i="6"/>
  <c r="G95" i="6"/>
  <c r="J95" i="6"/>
  <c r="K95" i="6"/>
  <c r="M95" i="6"/>
  <c r="N95" i="6"/>
  <c r="O95" i="6"/>
  <c r="C96" i="6"/>
  <c r="H96" i="6" s="1"/>
  <c r="D96" i="6"/>
  <c r="E96" i="6"/>
  <c r="F96" i="6"/>
  <c r="G96" i="6"/>
  <c r="J96" i="6"/>
  <c r="K96" i="6"/>
  <c r="M96" i="6"/>
  <c r="N96" i="6"/>
  <c r="O96" i="6"/>
  <c r="C97" i="6"/>
  <c r="H97" i="6" s="1"/>
  <c r="D97" i="6"/>
  <c r="E97" i="6"/>
  <c r="F97" i="6"/>
  <c r="G97" i="6"/>
  <c r="J97" i="6"/>
  <c r="K97" i="6"/>
  <c r="M97" i="6"/>
  <c r="N97" i="6"/>
  <c r="O97" i="6"/>
  <c r="O78" i="6"/>
  <c r="N78" i="6"/>
  <c r="M78" i="6"/>
  <c r="K78" i="6"/>
  <c r="J78" i="6"/>
  <c r="G78" i="6"/>
  <c r="F78" i="6"/>
  <c r="E78" i="6"/>
  <c r="D78" i="6"/>
  <c r="C78" i="6"/>
  <c r="H78" i="6" s="1"/>
  <c r="C45" i="6"/>
  <c r="H45" i="6" s="1"/>
  <c r="D45" i="6"/>
  <c r="E45" i="6"/>
  <c r="F45" i="6"/>
  <c r="G45" i="6"/>
  <c r="J45" i="6"/>
  <c r="K45" i="6"/>
  <c r="M45" i="6"/>
  <c r="N45" i="6"/>
  <c r="O45" i="6"/>
  <c r="C46" i="6"/>
  <c r="H46" i="6" s="1"/>
  <c r="D46" i="6"/>
  <c r="E46" i="6"/>
  <c r="F46" i="6"/>
  <c r="G46" i="6"/>
  <c r="J46" i="6"/>
  <c r="K46" i="6"/>
  <c r="M46" i="6"/>
  <c r="N46" i="6"/>
  <c r="O46" i="6"/>
  <c r="C47" i="6"/>
  <c r="H47" i="6" s="1"/>
  <c r="D47" i="6"/>
  <c r="E47" i="6"/>
  <c r="F47" i="6"/>
  <c r="G47" i="6"/>
  <c r="J47" i="6"/>
  <c r="K47" i="6"/>
  <c r="M47" i="6"/>
  <c r="N47" i="6"/>
  <c r="O47" i="6"/>
  <c r="C48" i="6"/>
  <c r="H48" i="6" s="1"/>
  <c r="D48" i="6"/>
  <c r="E48" i="6"/>
  <c r="F48" i="6"/>
  <c r="G48" i="6"/>
  <c r="J48" i="6"/>
  <c r="K48" i="6"/>
  <c r="M48" i="6"/>
  <c r="N48" i="6"/>
  <c r="O48" i="6"/>
  <c r="C49" i="6"/>
  <c r="H49" i="6" s="1"/>
  <c r="D49" i="6"/>
  <c r="E49" i="6"/>
  <c r="F49" i="6"/>
  <c r="G49" i="6"/>
  <c r="J49" i="6"/>
  <c r="K49" i="6"/>
  <c r="M49" i="6"/>
  <c r="N49" i="6"/>
  <c r="O49" i="6"/>
  <c r="C50" i="6"/>
  <c r="H50" i="6" s="1"/>
  <c r="D50" i="6"/>
  <c r="E50" i="6"/>
  <c r="F50" i="6"/>
  <c r="G50" i="6"/>
  <c r="J50" i="6"/>
  <c r="K50" i="6"/>
  <c r="M50" i="6"/>
  <c r="N50" i="6"/>
  <c r="O50" i="6"/>
  <c r="C51" i="6"/>
  <c r="H51" i="6" s="1"/>
  <c r="D51" i="6"/>
  <c r="E51" i="6"/>
  <c r="F51" i="6"/>
  <c r="G51" i="6"/>
  <c r="J51" i="6"/>
  <c r="K51" i="6"/>
  <c r="M51" i="6"/>
  <c r="N51" i="6"/>
  <c r="O51" i="6"/>
  <c r="C52" i="6"/>
  <c r="H52" i="6" s="1"/>
  <c r="D52" i="6"/>
  <c r="E52" i="6"/>
  <c r="F52" i="6"/>
  <c r="G52" i="6"/>
  <c r="J52" i="6"/>
  <c r="K52" i="6"/>
  <c r="M52" i="6"/>
  <c r="N52" i="6"/>
  <c r="O52" i="6"/>
  <c r="C53" i="6"/>
  <c r="H53" i="6" s="1"/>
  <c r="D53" i="6"/>
  <c r="E53" i="6"/>
  <c r="F53" i="6"/>
  <c r="G53" i="6"/>
  <c r="J53" i="6"/>
  <c r="K53" i="6"/>
  <c r="M53" i="6"/>
  <c r="N53" i="6"/>
  <c r="O53" i="6"/>
  <c r="C54" i="6"/>
  <c r="H54" i="6" s="1"/>
  <c r="D54" i="6"/>
  <c r="E54" i="6"/>
  <c r="F54" i="6"/>
  <c r="G54" i="6"/>
  <c r="J54" i="6"/>
  <c r="K54" i="6"/>
  <c r="M54" i="6"/>
  <c r="N54" i="6"/>
  <c r="O54" i="6"/>
  <c r="C55" i="6"/>
  <c r="H55" i="6" s="1"/>
  <c r="D55" i="6"/>
  <c r="E55" i="6"/>
  <c r="F55" i="6"/>
  <c r="G55" i="6"/>
  <c r="J55" i="6"/>
  <c r="K55" i="6"/>
  <c r="M55" i="6"/>
  <c r="N55" i="6"/>
  <c r="O55" i="6"/>
  <c r="C56" i="6"/>
  <c r="H56" i="6" s="1"/>
  <c r="D56" i="6"/>
  <c r="E56" i="6"/>
  <c r="F56" i="6"/>
  <c r="G56" i="6"/>
  <c r="J56" i="6"/>
  <c r="K56" i="6"/>
  <c r="M56" i="6"/>
  <c r="N56" i="6"/>
  <c r="O56" i="6"/>
  <c r="C57" i="6"/>
  <c r="H57" i="6" s="1"/>
  <c r="D57" i="6"/>
  <c r="E57" i="6"/>
  <c r="F57" i="6"/>
  <c r="G57" i="6"/>
  <c r="J57" i="6"/>
  <c r="K57" i="6"/>
  <c r="M57" i="6"/>
  <c r="N57" i="6"/>
  <c r="O57" i="6"/>
  <c r="C58" i="6"/>
  <c r="L58" i="6" s="1"/>
  <c r="D58" i="6"/>
  <c r="E58" i="6"/>
  <c r="F58" i="6"/>
  <c r="G58" i="6"/>
  <c r="J58" i="6"/>
  <c r="K58" i="6"/>
  <c r="M58" i="6"/>
  <c r="N58" i="6"/>
  <c r="O58" i="6"/>
  <c r="C59" i="6"/>
  <c r="H59" i="6" s="1"/>
  <c r="D59" i="6"/>
  <c r="E59" i="6"/>
  <c r="F59" i="6"/>
  <c r="G59" i="6"/>
  <c r="J59" i="6"/>
  <c r="K59" i="6"/>
  <c r="M59" i="6"/>
  <c r="N59" i="6"/>
  <c r="O59" i="6"/>
  <c r="C60" i="6"/>
  <c r="H60" i="6" s="1"/>
  <c r="D60" i="6"/>
  <c r="E60" i="6"/>
  <c r="F60" i="6"/>
  <c r="G60" i="6"/>
  <c r="J60" i="6"/>
  <c r="K60" i="6"/>
  <c r="M60" i="6"/>
  <c r="N60" i="6"/>
  <c r="O60" i="6"/>
  <c r="C61" i="6"/>
  <c r="H61" i="6" s="1"/>
  <c r="D61" i="6"/>
  <c r="E61" i="6"/>
  <c r="F61" i="6"/>
  <c r="G61" i="6"/>
  <c r="J61" i="6"/>
  <c r="K61" i="6"/>
  <c r="M61" i="6"/>
  <c r="N61" i="6"/>
  <c r="O61" i="6"/>
  <c r="C62" i="6"/>
  <c r="L62" i="6" s="1"/>
  <c r="D62" i="6"/>
  <c r="E62" i="6"/>
  <c r="F62" i="6"/>
  <c r="G62" i="6"/>
  <c r="J62" i="6"/>
  <c r="K62" i="6"/>
  <c r="M62" i="6"/>
  <c r="N62" i="6"/>
  <c r="O62" i="6"/>
  <c r="C63" i="6"/>
  <c r="H63" i="6" s="1"/>
  <c r="D63" i="6"/>
  <c r="E63" i="6"/>
  <c r="F63" i="6"/>
  <c r="G63" i="6"/>
  <c r="J63" i="6"/>
  <c r="K63" i="6"/>
  <c r="M63" i="6"/>
  <c r="N63" i="6"/>
  <c r="O63" i="6"/>
  <c r="O44" i="6"/>
  <c r="N44" i="6"/>
  <c r="M44" i="6"/>
  <c r="K44" i="6"/>
  <c r="J44" i="6"/>
  <c r="G44" i="6"/>
  <c r="F44" i="6"/>
  <c r="E44" i="6"/>
  <c r="D44" i="6"/>
  <c r="C44" i="6"/>
  <c r="L52" i="8" l="1"/>
  <c r="H78" i="8"/>
  <c r="H131" i="8"/>
  <c r="H86" i="8"/>
  <c r="H47" i="8"/>
  <c r="L60" i="8"/>
  <c r="L88" i="8"/>
  <c r="L92" i="8"/>
  <c r="L96" i="8"/>
  <c r="C106" i="6"/>
  <c r="C72" i="8"/>
  <c r="H55" i="8"/>
  <c r="L84" i="8"/>
  <c r="H94" i="8"/>
  <c r="H128" i="8"/>
  <c r="H50" i="8"/>
  <c r="H79" i="8"/>
  <c r="H115" i="8"/>
  <c r="H119" i="8"/>
  <c r="L53" i="8"/>
  <c r="H48" i="8"/>
  <c r="H82" i="8"/>
  <c r="H90" i="8"/>
  <c r="H112" i="8"/>
  <c r="L117" i="8"/>
  <c r="E74" i="8"/>
  <c r="C108" i="6"/>
  <c r="C74" i="6"/>
  <c r="C108" i="8"/>
  <c r="C74" i="8"/>
  <c r="J67" i="8"/>
  <c r="L87" i="6"/>
  <c r="L115" i="6"/>
  <c r="L63" i="6"/>
  <c r="C104" i="8"/>
  <c r="C4" i="8"/>
  <c r="B128" i="8" s="1"/>
  <c r="C36" i="8"/>
  <c r="J101" i="8"/>
  <c r="J135" i="8"/>
  <c r="H59" i="8"/>
  <c r="L123" i="8"/>
  <c r="H125" i="8"/>
  <c r="L127" i="8"/>
  <c r="H63" i="8"/>
  <c r="H44" i="8"/>
  <c r="L54" i="8"/>
  <c r="L57" i="8"/>
  <c r="J136" i="8"/>
  <c r="J102" i="8"/>
  <c r="L80" i="8"/>
  <c r="L87" i="8"/>
  <c r="L95" i="8"/>
  <c r="L45" i="8"/>
  <c r="L58" i="8"/>
  <c r="L61" i="8"/>
  <c r="H81" i="8"/>
  <c r="L81" i="8"/>
  <c r="L116" i="8"/>
  <c r="L124" i="8"/>
  <c r="H45" i="8"/>
  <c r="L46" i="8"/>
  <c r="L49" i="8"/>
  <c r="L62" i="8"/>
  <c r="L83" i="8"/>
  <c r="L91" i="8"/>
  <c r="B133" i="8"/>
  <c r="B103" i="8"/>
  <c r="B99" i="8"/>
  <c r="L51" i="8"/>
  <c r="L113" i="8"/>
  <c r="L121" i="8"/>
  <c r="L129" i="8"/>
  <c r="L85" i="8"/>
  <c r="L89" i="8"/>
  <c r="L93" i="8"/>
  <c r="L97" i="8"/>
  <c r="L114" i="8"/>
  <c r="L118" i="8"/>
  <c r="L122" i="8"/>
  <c r="L126" i="8"/>
  <c r="L130" i="8"/>
  <c r="L83" i="6"/>
  <c r="L79" i="6"/>
  <c r="L95" i="6"/>
  <c r="L123" i="6"/>
  <c r="L55" i="6"/>
  <c r="L93" i="6"/>
  <c r="L84" i="6"/>
  <c r="L80" i="6"/>
  <c r="L129" i="6"/>
  <c r="L121" i="6"/>
  <c r="L113" i="6"/>
  <c r="L91" i="6"/>
  <c r="L85" i="6"/>
  <c r="L81" i="6"/>
  <c r="L127" i="6"/>
  <c r="L119" i="6"/>
  <c r="L97" i="6"/>
  <c r="L89" i="6"/>
  <c r="L86" i="6"/>
  <c r="L82" i="6"/>
  <c r="L125" i="6"/>
  <c r="L117" i="6"/>
  <c r="L51" i="6"/>
  <c r="L47" i="6"/>
  <c r="L96" i="6"/>
  <c r="L92" i="6"/>
  <c r="H131" i="6"/>
  <c r="L126" i="6"/>
  <c r="L122" i="6"/>
  <c r="L118" i="6"/>
  <c r="L114" i="6"/>
  <c r="L94" i="6"/>
  <c r="L90" i="6"/>
  <c r="H88" i="6"/>
  <c r="L128" i="6"/>
  <c r="L124" i="6"/>
  <c r="L120" i="6"/>
  <c r="L116" i="6"/>
  <c r="L61" i="6"/>
  <c r="L56" i="6"/>
  <c r="L52" i="6"/>
  <c r="L48" i="6"/>
  <c r="L57" i="6"/>
  <c r="L53" i="6"/>
  <c r="L49" i="6"/>
  <c r="L45" i="6"/>
  <c r="L54" i="6"/>
  <c r="L50" i="6"/>
  <c r="L46" i="6"/>
  <c r="H130" i="6"/>
  <c r="L112" i="6"/>
  <c r="L78" i="6"/>
  <c r="L59" i="6"/>
  <c r="L60" i="6"/>
  <c r="H58" i="6"/>
  <c r="H62" i="6"/>
  <c r="D24" i="8" l="1"/>
  <c r="B54" i="8"/>
  <c r="B131" i="8"/>
  <c r="B122" i="8"/>
  <c r="B57" i="8"/>
  <c r="B82" i="8"/>
  <c r="B87" i="8"/>
  <c r="B115" i="8"/>
  <c r="B116" i="8"/>
  <c r="B130" i="8"/>
  <c r="B113" i="8"/>
  <c r="B52" i="8"/>
  <c r="B86" i="8"/>
  <c r="B119" i="8"/>
  <c r="B45" i="8"/>
  <c r="B61" i="8"/>
  <c r="B91" i="8"/>
  <c r="B120" i="8"/>
  <c r="B121" i="8"/>
  <c r="B80" i="8"/>
  <c r="B90" i="8"/>
  <c r="B123" i="8"/>
  <c r="B49" i="8"/>
  <c r="B79" i="8"/>
  <c r="B95" i="8"/>
  <c r="B124" i="8"/>
  <c r="B129" i="8"/>
  <c r="B114" i="8"/>
  <c r="B78" i="8"/>
  <c r="B51" i="8"/>
  <c r="B94" i="8"/>
  <c r="B127" i="8"/>
  <c r="B53" i="8"/>
  <c r="B83" i="8"/>
  <c r="B112" i="8"/>
  <c r="C22" i="8"/>
  <c r="C24" i="8"/>
  <c r="D22" i="8"/>
  <c r="B118" i="8"/>
  <c r="B58" i="8"/>
  <c r="B55" i="8"/>
  <c r="B126" i="8"/>
  <c r="B97" i="8"/>
  <c r="B93" i="8"/>
  <c r="B89" i="8"/>
  <c r="B85" i="8"/>
  <c r="B81" i="8"/>
  <c r="B63" i="8"/>
  <c r="B50" i="8"/>
  <c r="B47" i="8"/>
  <c r="B125" i="8"/>
  <c r="B117" i="8"/>
  <c r="B60" i="8"/>
  <c r="B56" i="8"/>
  <c r="B46" i="8"/>
  <c r="B96" i="8"/>
  <c r="B92" i="8"/>
  <c r="B88" i="8"/>
  <c r="B84" i="8"/>
  <c r="B62" i="8"/>
  <c r="B59" i="8"/>
  <c r="B48" i="8"/>
  <c r="B44" i="8"/>
  <c r="J24" i="8" l="1"/>
  <c r="H17" i="6"/>
  <c r="E17" i="6"/>
  <c r="H15" i="6" l="1"/>
  <c r="J13" i="6"/>
  <c r="J11" i="6"/>
  <c r="J9" i="6"/>
  <c r="J7" i="6"/>
  <c r="E15" i="6"/>
  <c r="E13" i="6"/>
  <c r="E11" i="6"/>
  <c r="E9" i="6"/>
  <c r="E7" i="6"/>
  <c r="C17" i="6"/>
  <c r="C15" i="6"/>
  <c r="C13" i="6"/>
  <c r="C9" i="6"/>
  <c r="C11" i="6"/>
  <c r="C7" i="6"/>
  <c r="B103" i="6"/>
  <c r="B69" i="6"/>
  <c r="B35" i="6"/>
  <c r="C2" i="3"/>
  <c r="C2" i="2"/>
  <c r="C3" i="6"/>
  <c r="F3" i="6"/>
  <c r="B2" i="6"/>
  <c r="B99" i="6" s="1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F48" i="8" s="1"/>
  <c r="J68" i="6"/>
  <c r="B133" i="6" l="1"/>
  <c r="B65" i="6"/>
  <c r="C4" i="6"/>
  <c r="J136" i="6"/>
  <c r="B136" i="6"/>
  <c r="S110" i="6"/>
  <c r="Q110" i="6"/>
  <c r="D104" i="6"/>
  <c r="J102" i="6"/>
  <c r="B102" i="6"/>
  <c r="S76" i="6"/>
  <c r="Q76" i="6"/>
  <c r="D70" i="6"/>
  <c r="L44" i="6"/>
  <c r="H44" i="6"/>
  <c r="E40" i="6"/>
  <c r="D36" i="6"/>
  <c r="B2" i="1"/>
  <c r="E108" i="6" l="1"/>
  <c r="E74" i="6"/>
  <c r="B66" i="6"/>
  <c r="B100" i="6" s="1"/>
  <c r="B66" i="8"/>
  <c r="B97" i="6"/>
  <c r="B45" i="6"/>
  <c r="B55" i="6"/>
  <c r="B54" i="6"/>
  <c r="B53" i="6"/>
  <c r="B52" i="6"/>
  <c r="B51" i="6"/>
  <c r="B50" i="6"/>
  <c r="B49" i="6"/>
  <c r="B48" i="6"/>
  <c r="B47" i="6"/>
  <c r="B46" i="6"/>
  <c r="B44" i="6"/>
  <c r="J101" i="6"/>
  <c r="J67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56" i="6"/>
  <c r="B57" i="6"/>
  <c r="B58" i="6"/>
  <c r="B59" i="6"/>
  <c r="B60" i="6"/>
  <c r="B61" i="6"/>
  <c r="B62" i="6"/>
  <c r="B63" i="6"/>
  <c r="C104" i="6"/>
  <c r="B131" i="6"/>
  <c r="C36" i="6"/>
  <c r="C70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J135" i="6"/>
  <c r="C24" i="6" l="1"/>
  <c r="D24" i="6"/>
  <c r="D22" i="6"/>
  <c r="C22" i="6"/>
  <c r="B134" i="6"/>
  <c r="B100" i="8"/>
  <c r="B134" i="8"/>
  <c r="J24" i="6" l="1"/>
  <c r="M65" i="5"/>
  <c r="L65" i="5"/>
  <c r="K65" i="5"/>
  <c r="I65" i="5"/>
  <c r="G65" i="5"/>
  <c r="M64" i="5"/>
  <c r="L64" i="5"/>
  <c r="K64" i="5"/>
  <c r="I64" i="5"/>
  <c r="G64" i="5"/>
  <c r="M63" i="5"/>
  <c r="L63" i="5"/>
  <c r="K63" i="5"/>
  <c r="I63" i="5"/>
  <c r="G63" i="5"/>
  <c r="M62" i="5"/>
  <c r="L62" i="5"/>
  <c r="K62" i="5"/>
  <c r="I62" i="5"/>
  <c r="G62" i="5"/>
  <c r="M61" i="5"/>
  <c r="L61" i="5"/>
  <c r="K61" i="5"/>
  <c r="I61" i="5"/>
  <c r="G61" i="5"/>
  <c r="M60" i="5"/>
  <c r="L60" i="5"/>
  <c r="K60" i="5"/>
  <c r="I60" i="5"/>
  <c r="G60" i="5"/>
  <c r="M59" i="5"/>
  <c r="L59" i="5"/>
  <c r="K59" i="5"/>
  <c r="I59" i="5"/>
  <c r="G59" i="5"/>
  <c r="M58" i="5"/>
  <c r="L58" i="5"/>
  <c r="K58" i="5"/>
  <c r="I58" i="5"/>
  <c r="G58" i="5"/>
  <c r="M57" i="5"/>
  <c r="L57" i="5"/>
  <c r="K57" i="5"/>
  <c r="I57" i="5"/>
  <c r="G57" i="5"/>
  <c r="M56" i="5"/>
  <c r="L56" i="5"/>
  <c r="K56" i="5"/>
  <c r="I56" i="5"/>
  <c r="G56" i="5"/>
  <c r="M55" i="5"/>
  <c r="L55" i="5"/>
  <c r="K55" i="5"/>
  <c r="I55" i="5"/>
  <c r="G55" i="5"/>
  <c r="M54" i="5"/>
  <c r="L54" i="5"/>
  <c r="K54" i="5"/>
  <c r="I54" i="5"/>
  <c r="G54" i="5"/>
  <c r="M53" i="5"/>
  <c r="L53" i="5"/>
  <c r="K53" i="5"/>
  <c r="I53" i="5"/>
  <c r="G53" i="5"/>
  <c r="M52" i="5"/>
  <c r="L52" i="5"/>
  <c r="K52" i="5"/>
  <c r="I52" i="5"/>
  <c r="G52" i="5"/>
  <c r="M51" i="5"/>
  <c r="L51" i="5"/>
  <c r="K51" i="5"/>
  <c r="I51" i="5"/>
  <c r="G51" i="5"/>
  <c r="M50" i="5"/>
  <c r="L50" i="5"/>
  <c r="K50" i="5"/>
  <c r="I50" i="5"/>
  <c r="G50" i="5"/>
  <c r="M49" i="5"/>
  <c r="L49" i="5"/>
  <c r="K49" i="5"/>
  <c r="I49" i="5"/>
  <c r="G49" i="5"/>
  <c r="M48" i="5"/>
  <c r="L48" i="5"/>
  <c r="K48" i="5"/>
  <c r="I48" i="5"/>
  <c r="G48" i="5"/>
  <c r="M47" i="5"/>
  <c r="L47" i="5"/>
  <c r="K47" i="5"/>
  <c r="I47" i="5"/>
  <c r="G47" i="5"/>
  <c r="M46" i="5"/>
  <c r="L46" i="5"/>
  <c r="I46" i="5"/>
  <c r="M45" i="5"/>
  <c r="L45" i="5"/>
  <c r="I45" i="5"/>
  <c r="M44" i="5"/>
  <c r="L44" i="5"/>
  <c r="I44" i="5"/>
  <c r="M43" i="5"/>
  <c r="L43" i="5"/>
  <c r="I43" i="5"/>
  <c r="M42" i="5"/>
  <c r="L42" i="5"/>
  <c r="K42" i="5"/>
  <c r="I42" i="5"/>
  <c r="G42" i="5"/>
  <c r="M41" i="5"/>
  <c r="L41" i="5"/>
  <c r="K41" i="5"/>
  <c r="I41" i="5"/>
  <c r="G41" i="5"/>
  <c r="M40" i="5"/>
  <c r="L40" i="5"/>
  <c r="K40" i="5"/>
  <c r="I40" i="5"/>
  <c r="G40" i="5"/>
  <c r="M39" i="5"/>
  <c r="L39" i="5"/>
  <c r="K39" i="5"/>
  <c r="I39" i="5"/>
  <c r="G39" i="5"/>
  <c r="M38" i="5"/>
  <c r="L38" i="5"/>
  <c r="K38" i="5"/>
  <c r="I38" i="5"/>
  <c r="G38" i="5"/>
  <c r="M37" i="5"/>
  <c r="L37" i="5"/>
  <c r="K37" i="5"/>
  <c r="I37" i="5"/>
  <c r="G37" i="5"/>
  <c r="M36" i="5"/>
  <c r="L36" i="5"/>
  <c r="K36" i="5"/>
  <c r="I36" i="5"/>
  <c r="G36" i="5"/>
  <c r="M35" i="5"/>
  <c r="L35" i="5"/>
  <c r="K35" i="5"/>
  <c r="I35" i="5"/>
  <c r="G35" i="5"/>
  <c r="M34" i="5"/>
  <c r="L34" i="5"/>
  <c r="K34" i="5"/>
  <c r="I34" i="5"/>
  <c r="G34" i="5"/>
  <c r="M33" i="5"/>
  <c r="L33" i="5"/>
  <c r="K33" i="5"/>
  <c r="I33" i="5"/>
  <c r="G33" i="5"/>
  <c r="M32" i="5"/>
  <c r="L32" i="5"/>
  <c r="K32" i="5"/>
  <c r="I32" i="5"/>
  <c r="G32" i="5"/>
  <c r="M31" i="5"/>
  <c r="L31" i="5"/>
  <c r="K31" i="5"/>
  <c r="I31" i="5"/>
  <c r="G31" i="5"/>
  <c r="M30" i="5"/>
  <c r="L30" i="5"/>
  <c r="K30" i="5"/>
  <c r="I30" i="5"/>
  <c r="G30" i="5"/>
  <c r="M29" i="5"/>
  <c r="L29" i="5"/>
  <c r="K29" i="5"/>
  <c r="I29" i="5"/>
  <c r="G29" i="5"/>
  <c r="M28" i="5"/>
  <c r="L28" i="5"/>
  <c r="K28" i="5"/>
  <c r="I28" i="5"/>
  <c r="G28" i="5"/>
  <c r="M27" i="5"/>
  <c r="L27" i="5"/>
  <c r="K27" i="5"/>
  <c r="I27" i="5"/>
  <c r="G27" i="5"/>
  <c r="M26" i="5"/>
  <c r="L26" i="5"/>
  <c r="K26" i="5"/>
  <c r="I26" i="5"/>
  <c r="G26" i="5"/>
  <c r="M25" i="5"/>
  <c r="L25" i="5"/>
  <c r="K25" i="5"/>
  <c r="I25" i="5"/>
  <c r="G25" i="5"/>
  <c r="M24" i="5"/>
  <c r="L24" i="5"/>
  <c r="K24" i="5"/>
  <c r="I24" i="5"/>
  <c r="G24" i="5"/>
  <c r="M23" i="5"/>
  <c r="L23" i="5"/>
  <c r="K23" i="5"/>
  <c r="I23" i="5"/>
  <c r="G23" i="5"/>
  <c r="M22" i="5"/>
  <c r="L22" i="5"/>
  <c r="K22" i="5"/>
  <c r="I22" i="5"/>
  <c r="G22" i="5"/>
  <c r="M21" i="5"/>
  <c r="L21" i="5"/>
  <c r="K21" i="5"/>
  <c r="I21" i="5"/>
  <c r="G21" i="5"/>
  <c r="M20" i="5"/>
  <c r="L20" i="5"/>
  <c r="K20" i="5"/>
  <c r="I20" i="5"/>
  <c r="G20" i="5"/>
  <c r="M19" i="5"/>
  <c r="L19" i="5"/>
  <c r="K19" i="5"/>
  <c r="I19" i="5"/>
  <c r="G19" i="5"/>
  <c r="M18" i="5"/>
  <c r="L18" i="5"/>
  <c r="K18" i="5"/>
  <c r="I18" i="5"/>
  <c r="G18" i="5"/>
  <c r="M17" i="5"/>
  <c r="L17" i="5"/>
  <c r="K17" i="5"/>
  <c r="I17" i="5"/>
  <c r="G17" i="5"/>
  <c r="M16" i="5"/>
  <c r="L16" i="5"/>
  <c r="K16" i="5"/>
  <c r="I16" i="5"/>
  <c r="G16" i="5"/>
  <c r="M15" i="5"/>
  <c r="L15" i="5"/>
  <c r="K15" i="5"/>
  <c r="I15" i="5"/>
  <c r="G15" i="5"/>
  <c r="M14" i="5"/>
  <c r="L14" i="5"/>
  <c r="K14" i="5"/>
  <c r="I14" i="5"/>
  <c r="G14" i="5"/>
  <c r="M13" i="5"/>
  <c r="L13" i="5"/>
  <c r="M51" i="8" s="1"/>
  <c r="K13" i="5"/>
  <c r="I13" i="5"/>
  <c r="G13" i="5"/>
  <c r="M12" i="5"/>
  <c r="L12" i="5"/>
  <c r="M50" i="8" s="1"/>
  <c r="K12" i="5"/>
  <c r="I12" i="5"/>
  <c r="G12" i="5"/>
  <c r="M11" i="5"/>
  <c r="L11" i="5"/>
  <c r="M49" i="8" s="1"/>
  <c r="K11" i="5"/>
  <c r="I11" i="5"/>
  <c r="G11" i="5"/>
  <c r="M10" i="5"/>
  <c r="N48" i="8" s="1"/>
  <c r="L10" i="5"/>
  <c r="M48" i="8" s="1"/>
  <c r="K10" i="5"/>
  <c r="I10" i="5"/>
  <c r="J48" i="8" s="1"/>
  <c r="G10" i="5"/>
  <c r="G65" i="4"/>
  <c r="K65" i="4"/>
  <c r="L65" i="4"/>
  <c r="L43" i="4" l="1"/>
  <c r="L44" i="4"/>
  <c r="L45" i="4"/>
  <c r="L46" i="4"/>
  <c r="G42" i="4"/>
  <c r="K42" i="4"/>
  <c r="L42" i="4"/>
  <c r="G47" i="4"/>
  <c r="K47" i="4"/>
  <c r="L47" i="4"/>
  <c r="G48" i="4"/>
  <c r="K48" i="4"/>
  <c r="L48" i="4"/>
  <c r="G49" i="4"/>
  <c r="K49" i="4"/>
  <c r="L49" i="4"/>
  <c r="G10" i="4"/>
  <c r="K10" i="4"/>
  <c r="L10" i="4"/>
  <c r="G11" i="4"/>
  <c r="K11" i="4"/>
  <c r="L11" i="4"/>
  <c r="G12" i="4"/>
  <c r="K12" i="4"/>
  <c r="L12" i="4"/>
  <c r="G13" i="4"/>
  <c r="K13" i="4"/>
  <c r="L13" i="4"/>
  <c r="G14" i="4"/>
  <c r="K14" i="4"/>
  <c r="L14" i="4"/>
  <c r="G15" i="4"/>
  <c r="K15" i="4"/>
  <c r="L15" i="4"/>
  <c r="G16" i="4"/>
  <c r="K16" i="4"/>
  <c r="L16" i="4"/>
  <c r="G17" i="4"/>
  <c r="K17" i="4"/>
  <c r="L17" i="4"/>
  <c r="G18" i="4"/>
  <c r="K18" i="4"/>
  <c r="L18" i="4"/>
  <c r="G19" i="4"/>
  <c r="K19" i="4"/>
  <c r="L19" i="4"/>
  <c r="G20" i="4"/>
  <c r="K20" i="4"/>
  <c r="L20" i="4"/>
  <c r="G21" i="4"/>
  <c r="K21" i="4"/>
  <c r="L21" i="4"/>
  <c r="G22" i="4"/>
  <c r="K22" i="4"/>
  <c r="L22" i="4"/>
  <c r="G23" i="4"/>
  <c r="K23" i="4"/>
  <c r="L23" i="4"/>
  <c r="G24" i="4"/>
  <c r="K24" i="4"/>
  <c r="L24" i="4"/>
  <c r="G25" i="4"/>
  <c r="K25" i="4"/>
  <c r="L25" i="4"/>
  <c r="G26" i="4"/>
  <c r="K26" i="4"/>
  <c r="L26" i="4"/>
  <c r="G27" i="4"/>
  <c r="K27" i="4"/>
  <c r="L27" i="4"/>
  <c r="G28" i="4"/>
  <c r="K28" i="4"/>
  <c r="L28" i="4"/>
  <c r="G29" i="4"/>
  <c r="K29" i="4"/>
  <c r="L29" i="4"/>
  <c r="G30" i="4"/>
  <c r="K30" i="4"/>
  <c r="L30" i="4"/>
  <c r="G31" i="4"/>
  <c r="K31" i="4"/>
  <c r="L31" i="4"/>
  <c r="G32" i="4"/>
  <c r="K32" i="4"/>
  <c r="L32" i="4"/>
  <c r="G33" i="4"/>
  <c r="K33" i="4"/>
  <c r="L33" i="4"/>
  <c r="G34" i="4"/>
  <c r="K34" i="4"/>
  <c r="L34" i="4"/>
  <c r="G35" i="4"/>
  <c r="K35" i="4"/>
  <c r="L35" i="4"/>
  <c r="G36" i="4"/>
  <c r="K36" i="4"/>
  <c r="L36" i="4"/>
  <c r="G37" i="4"/>
  <c r="K37" i="4"/>
  <c r="L37" i="4"/>
  <c r="G38" i="4"/>
  <c r="K38" i="4"/>
  <c r="L38" i="4"/>
  <c r="G39" i="4"/>
  <c r="K39" i="4"/>
  <c r="L39" i="4"/>
  <c r="G40" i="4"/>
  <c r="K40" i="4"/>
  <c r="L40" i="4"/>
  <c r="G41" i="4"/>
  <c r="K41" i="4"/>
  <c r="L41" i="4"/>
  <c r="G50" i="4"/>
  <c r="K50" i="4"/>
  <c r="L50" i="4"/>
  <c r="G51" i="4"/>
  <c r="K51" i="4"/>
  <c r="L51" i="4"/>
  <c r="G52" i="4"/>
  <c r="K52" i="4"/>
  <c r="L52" i="4"/>
  <c r="G53" i="4"/>
  <c r="K53" i="4"/>
  <c r="L53" i="4"/>
  <c r="G54" i="4"/>
  <c r="K54" i="4"/>
  <c r="L54" i="4"/>
  <c r="G55" i="4"/>
  <c r="K55" i="4"/>
  <c r="L55" i="4"/>
  <c r="G56" i="4"/>
  <c r="K56" i="4"/>
  <c r="L56" i="4"/>
  <c r="G57" i="4"/>
  <c r="K57" i="4"/>
  <c r="L57" i="4"/>
  <c r="G58" i="4"/>
  <c r="K58" i="4"/>
  <c r="L58" i="4"/>
  <c r="G59" i="4"/>
  <c r="K59" i="4"/>
  <c r="L59" i="4"/>
  <c r="G60" i="4"/>
  <c r="K60" i="4"/>
  <c r="L60" i="4"/>
  <c r="G61" i="4"/>
  <c r="K61" i="4"/>
  <c r="L61" i="4"/>
  <c r="G62" i="4"/>
  <c r="K62" i="4"/>
  <c r="L62" i="4"/>
  <c r="G63" i="4"/>
  <c r="K63" i="4"/>
  <c r="L63" i="4"/>
  <c r="G64" i="4"/>
  <c r="K64" i="4"/>
  <c r="L64" i="4"/>
  <c r="H11" i="1" l="1"/>
  <c r="H12" i="1"/>
  <c r="G11" i="1"/>
  <c r="D9" i="8" l="1"/>
  <c r="C7" i="3" l="1"/>
  <c r="D7" i="2" l="1"/>
  <c r="E3" i="6" s="1"/>
  <c r="D7" i="3"/>
  <c r="E3" i="8" s="1"/>
  <c r="E18" i="2" l="1"/>
  <c r="F13" i="6" s="1"/>
  <c r="E16" i="2"/>
  <c r="F11" i="6" s="1"/>
  <c r="E14" i="2"/>
  <c r="F9" i="6" s="1"/>
  <c r="E12" i="2"/>
  <c r="F7" i="6" s="1"/>
  <c r="G18" i="2"/>
  <c r="M13" i="6" s="1"/>
  <c r="C18" i="2"/>
  <c r="D13" i="6" s="1"/>
  <c r="G16" i="2"/>
  <c r="M11" i="6" s="1"/>
  <c r="C16" i="2"/>
  <c r="D11" i="6" s="1"/>
  <c r="G14" i="2"/>
  <c r="M9" i="6" s="1"/>
  <c r="C14" i="2"/>
  <c r="D9" i="6" s="1"/>
  <c r="G12" i="2"/>
  <c r="M7" i="6" s="1"/>
  <c r="C12" i="2"/>
  <c r="D7" i="6" s="1"/>
</calcChain>
</file>

<file path=xl/comments1.xml><?xml version="1.0" encoding="utf-8"?>
<comments xmlns="http://schemas.openxmlformats.org/spreadsheetml/2006/main">
  <authors>
    <author>EKTL</author>
  </authors>
  <commentList>
    <comment ref="C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6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2.xml><?xml version="1.0" encoding="utf-8"?>
<comments xmlns="http://schemas.openxmlformats.org/spreadsheetml/2006/main">
  <authors>
    <author>EKTL</author>
  </authors>
  <commentList>
    <comment ref="C6" authorId="0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  <comment ref="D6" authorId="0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3.xml><?xml version="1.0" encoding="utf-8"?>
<comments xmlns="http://schemas.openxmlformats.org/spreadsheetml/2006/main">
  <authors>
    <author>EKTL</author>
  </authors>
  <commentList>
    <comment ref="C6" authorId="0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  <comment ref="D6" authorId="0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4.xml><?xml version="1.0" encoding="utf-8"?>
<comments xmlns="http://schemas.openxmlformats.org/spreadsheetml/2006/main">
  <authors>
    <author>EKTL</author>
  </authors>
  <commentList>
    <comment ref="E33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B66" authorId="0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EKTL</author>
  </authors>
  <commentList>
    <comment ref="E33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B66" authorId="0">
      <text>
        <r>
          <rPr>
            <b/>
            <sz val="12"/>
            <color indexed="81"/>
            <rFont val="ＭＳ Ｐゴシック"/>
            <family val="3"/>
            <charset val="128"/>
          </rPr>
          <t>平成28年5月25日(水)までの日付を入力してください。</t>
        </r>
      </text>
    </comment>
  </commentList>
</comments>
</file>

<file path=xl/sharedStrings.xml><?xml version="1.0" encoding="utf-8"?>
<sst xmlns="http://schemas.openxmlformats.org/spreadsheetml/2006/main" count="1261" uniqueCount="375">
  <si>
    <t>申込ファイル名</t>
    <rPh sb="0" eb="2">
      <t>モウシコミ</t>
    </rPh>
    <rPh sb="6" eb="7">
      <t>メイ</t>
    </rPh>
    <phoneticPr fontId="1"/>
  </si>
  <si>
    <t>大会運営校</t>
    <rPh sb="0" eb="2">
      <t>タイカイ</t>
    </rPh>
    <rPh sb="2" eb="4">
      <t>ウンエイ</t>
    </rPh>
    <rPh sb="4" eb="5">
      <t>コウ</t>
    </rPh>
    <phoneticPr fontId="1"/>
  </si>
  <si>
    <t>宮崎県立佐土原高等学校</t>
  </si>
  <si>
    <t>宮崎県立宮崎大宮高等学校</t>
  </si>
  <si>
    <t>宮崎県立宮崎海洋高等学校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</si>
  <si>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</si>
  <si>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</si>
  <si>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</si>
  <si>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</si>
  <si>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</si>
  <si>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</si>
  <si>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↓学校名確認セル</t>
    <rPh sb="1" eb="3">
      <t>ガッコウ</t>
    </rPh>
    <rPh sb="3" eb="4">
      <t>メイ</t>
    </rPh>
    <rPh sb="4" eb="6">
      <t>カクニン</t>
    </rPh>
    <phoneticPr fontId="4"/>
  </si>
  <si>
    <t>↓大会運営校の確認</t>
    <rPh sb="1" eb="3">
      <t>タイカイ</t>
    </rPh>
    <rPh sb="3" eb="5">
      <t>ウンエイ</t>
    </rPh>
    <rPh sb="5" eb="6">
      <t>コウ</t>
    </rPh>
    <rPh sb="7" eb="9">
      <t>カクニン</t>
    </rPh>
    <phoneticPr fontId="4"/>
  </si>
  <si>
    <t>宮崎県立宮崎南高等学校</t>
  </si>
  <si>
    <t>担当校の全顧問は、前日準備から３日間、大会運営に協力していただきます。</t>
    <rPh sb="0" eb="2">
      <t>タントウ</t>
    </rPh>
    <rPh sb="2" eb="3">
      <t>コウ</t>
    </rPh>
    <rPh sb="4" eb="5">
      <t>ゼン</t>
    </rPh>
    <rPh sb="5" eb="7">
      <t>コモン</t>
    </rPh>
    <rPh sb="9" eb="11">
      <t>ゼンジツ</t>
    </rPh>
    <rPh sb="11" eb="13">
      <t>ジュンビ</t>
    </rPh>
    <rPh sb="16" eb="18">
      <t>ニチカン</t>
    </rPh>
    <rPh sb="19" eb="21">
      <t>タイカイ</t>
    </rPh>
    <rPh sb="21" eb="23">
      <t>ウンエイ</t>
    </rPh>
    <rPh sb="24" eb="26">
      <t>キョウリョク</t>
    </rPh>
    <phoneticPr fontId="4"/>
  </si>
  <si>
    <t>宮崎県立高城高等学校</t>
  </si>
  <si>
    <t>宮崎県立都城泉ヶ丘高等学校</t>
  </si>
  <si>
    <t>宮崎県立都城西高等学校</t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</si>
  <si>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</si>
  <si>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</si>
  <si>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</si>
  <si>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</si>
  <si>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</si>
  <si>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</si>
  <si>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宮崎県立延岡星雲高等学校</t>
    <rPh sb="6" eb="8">
      <t>セイウン</t>
    </rPh>
    <phoneticPr fontId="4"/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</si>
  <si>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</si>
  <si>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</si>
  <si>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</si>
  <si>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</si>
  <si>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</si>
  <si>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</si>
  <si>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</si>
  <si>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</si>
  <si>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</si>
  <si>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宮崎県立西都商業高等学校</t>
  </si>
  <si>
    <t>宮崎県立妻高等学校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</si>
  <si>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</si>
  <si>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</si>
  <si>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</si>
  <si>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</si>
  <si>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宮崎県立都農高等学校</t>
  </si>
  <si>
    <t>宮崎県立門川高等学校</t>
  </si>
  <si>
    <t>宮崎県立高千穂高等学校</t>
  </si>
  <si>
    <t>宮崎県立五ヶ瀬中等教育学校</t>
  </si>
  <si>
    <t>日南学園高等学校 宮崎穎学館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</si>
  <si>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</si>
  <si>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</si>
  <si>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</si>
  <si>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</si>
  <si>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</si>
  <si>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</si>
  <si>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</si>
  <si>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</si>
  <si>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</si>
  <si>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</si>
  <si>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</si>
  <si>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</si>
  <si>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</si>
  <si>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</si>
  <si>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</si>
  <si>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</si>
  <si>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</si>
  <si>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</si>
  <si>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</si>
  <si>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</si>
  <si>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</si>
  <si>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</si>
  <si>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</si>
  <si>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</si>
  <si>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</si>
  <si>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</si>
  <si>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</si>
  <si>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</si>
  <si>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</si>
  <si>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r>
      <t xml:space="preserve">          </t>
    </r>
    <r>
      <rPr>
        <sz val="10.5"/>
        <color rgb="FF000000"/>
        <rFont val="HGPｺﾞｼｯｸM"/>
        <family val="3"/>
        <charset val="128"/>
      </rPr>
      <t>※　大会運営担当校は、前日準備も含めて、大会運営で放送部顧問（委員会担当）の先生方は、</t>
    </r>
  </si>
  <si>
    <r>
      <rPr>
        <sz val="9"/>
        <rFont val="ＭＳ Ｐゴシック"/>
        <family val="3"/>
        <charset val="128"/>
      </rPr>
      <t>記載責任者・顧問１人目</t>
    </r>
    <r>
      <rPr>
        <sz val="8"/>
        <rFont val="ＭＳ Ｐゴシック"/>
        <family val="3"/>
        <charset val="128"/>
      </rPr>
      <t xml:space="preserve">
●(姓と名間は1字空白）</t>
    </r>
    <rPh sb="6" eb="8">
      <t>コモン</t>
    </rPh>
    <phoneticPr fontId="4"/>
  </si>
  <si>
    <t>放送専門部からの
派遣依頼文書について</t>
    <rPh sb="0" eb="2">
      <t>ホウソウ</t>
    </rPh>
    <rPh sb="2" eb="4">
      <t>センモン</t>
    </rPh>
    <rPh sb="4" eb="5">
      <t>ブ</t>
    </rPh>
    <rPh sb="9" eb="11">
      <t>ハケン</t>
    </rPh>
    <rPh sb="11" eb="13">
      <t>イライ</t>
    </rPh>
    <rPh sb="13" eb="15">
      <t>ブンショ</t>
    </rPh>
    <phoneticPr fontId="4"/>
  </si>
  <si>
    <r>
      <t xml:space="preserve">顧問（２人目）
</t>
    </r>
    <r>
      <rPr>
        <sz val="8"/>
        <rFont val="ＭＳ Ｐゴシック"/>
        <family val="3"/>
        <charset val="128"/>
      </rPr>
      <t>●(姓と名間は1字空白）</t>
    </r>
    <rPh sb="0" eb="2">
      <t>コモン</t>
    </rPh>
    <rPh sb="3" eb="6">
      <t>フタリメ</t>
    </rPh>
    <phoneticPr fontId="4"/>
  </si>
  <si>
    <r>
      <t xml:space="preserve">顧問（３人目）
</t>
    </r>
    <r>
      <rPr>
        <sz val="8"/>
        <rFont val="ＭＳ Ｐゴシック"/>
        <family val="3"/>
        <charset val="128"/>
      </rPr>
      <t>●(姓と名間は1字空白）</t>
    </r>
    <rPh sb="0" eb="2">
      <t>コモン</t>
    </rPh>
    <rPh sb="4" eb="5">
      <t>ニン</t>
    </rPh>
    <rPh sb="5" eb="6">
      <t>メ</t>
    </rPh>
    <phoneticPr fontId="4"/>
  </si>
  <si>
    <t>前日準備</t>
    <rPh sb="0" eb="2">
      <t>ゼンジツ</t>
    </rPh>
    <rPh sb="2" eb="4">
      <t>ジュンビ</t>
    </rPh>
    <phoneticPr fontId="19"/>
  </si>
  <si>
    <t>１日目の運営</t>
    <rPh sb="1" eb="3">
      <t>ニチメ</t>
    </rPh>
    <rPh sb="4" eb="6">
      <t>ウンエイ</t>
    </rPh>
    <phoneticPr fontId="19"/>
  </si>
  <si>
    <t>２日目の運営</t>
    <rPh sb="1" eb="3">
      <t>ニチメ</t>
    </rPh>
    <rPh sb="4" eb="6">
      <t>ウンエイ</t>
    </rPh>
    <phoneticPr fontId="19"/>
  </si>
  <si>
    <t>備考欄
特記事項</t>
    <rPh sb="0" eb="3">
      <t>ビコウラン</t>
    </rPh>
    <rPh sb="4" eb="6">
      <t>トッキ</t>
    </rPh>
    <rPh sb="6" eb="8">
      <t>ジコウ</t>
    </rPh>
    <phoneticPr fontId="19"/>
  </si>
  <si>
    <t>携帯電話番号</t>
    <rPh sb="0" eb="2">
      <t>ケイタイ</t>
    </rPh>
    <rPh sb="2" eb="4">
      <t>デンワ</t>
    </rPh>
    <rPh sb="4" eb="6">
      <t>バンゴウ</t>
    </rPh>
    <phoneticPr fontId="19"/>
  </si>
  <si>
    <t xml:space="preserve">運営委員・
引率者氏名 </t>
    <rPh sb="0" eb="2">
      <t>ウンエイ</t>
    </rPh>
    <rPh sb="2" eb="4">
      <t>イイン</t>
    </rPh>
    <rPh sb="6" eb="9">
      <t>インソツシャ</t>
    </rPh>
    <rPh sb="9" eb="11">
      <t>シメイ</t>
    </rPh>
    <phoneticPr fontId="19"/>
  </si>
  <si>
    <t>※緊急時の連絡のみに使用します。</t>
  </si>
  <si>
    <t>×参加できない予定
　（理由を備考欄に記載）</t>
    <rPh sb="1" eb="3">
      <t>サンカ</t>
    </rPh>
    <rPh sb="7" eb="9">
      <t>ヨテイ</t>
    </rPh>
    <rPh sb="12" eb="14">
      <t>リユウ</t>
    </rPh>
    <rPh sb="15" eb="18">
      <t>ビコウラン</t>
    </rPh>
    <rPh sb="19" eb="21">
      <t>キサイ</t>
    </rPh>
    <phoneticPr fontId="3"/>
  </si>
  <si>
    <t>※現時点で未定</t>
    <rPh sb="1" eb="4">
      <t>ゲンジテン</t>
    </rPh>
    <rPh sb="5" eb="7">
      <t>ミテイ</t>
    </rPh>
    <phoneticPr fontId="3"/>
  </si>
  <si>
    <t>●大会運営（役員）で参加予定</t>
    <rPh sb="1" eb="3">
      <t>タイカイ</t>
    </rPh>
    <rPh sb="3" eb="5">
      <t>ウンエイ</t>
    </rPh>
    <rPh sb="6" eb="8">
      <t>ヤクイン</t>
    </rPh>
    <rPh sb="10" eb="12">
      <t>サンカ</t>
    </rPh>
    <rPh sb="12" eb="14">
      <t>ヨテイ</t>
    </rPh>
    <phoneticPr fontId="3"/>
  </si>
  <si>
    <t>前日準備</t>
    <rPh sb="0" eb="2">
      <t>ゼンジツ</t>
    </rPh>
    <rPh sb="2" eb="4">
      <t>ジュンビ</t>
    </rPh>
    <phoneticPr fontId="4"/>
  </si>
  <si>
    <t>１、２日目</t>
    <rPh sb="3" eb="5">
      <t>ニチメ</t>
    </rPh>
    <phoneticPr fontId="4"/>
  </si>
  <si>
    <t>×参加しない</t>
    <rPh sb="1" eb="3">
      <t>サンカ</t>
    </rPh>
    <phoneticPr fontId="3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</si>
  <si>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3"/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</si>
  <si>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3"/>
  </si>
  <si>
    <t>※ハイフンを入れずに入力</t>
    <rPh sb="6" eb="7">
      <t>イ</t>
    </rPh>
    <rPh sb="10" eb="12">
      <t>ニュウリョク</t>
    </rPh>
    <phoneticPr fontId="4"/>
  </si>
  <si>
    <t>●運営準備に参加予定</t>
    <rPh sb="1" eb="3">
      <t>ウンエイ</t>
    </rPh>
    <rPh sb="3" eb="5">
      <t>ジュンビ</t>
    </rPh>
    <rPh sb="6" eb="8">
      <t>サンカ</t>
    </rPh>
    <rPh sb="8" eb="10">
      <t>ヨテイ</t>
    </rPh>
    <phoneticPr fontId="3"/>
  </si>
  <si>
    <t>部門</t>
    <phoneticPr fontId="19"/>
  </si>
  <si>
    <t>学年</t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</si>
  <si>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19"/>
  </si>
  <si>
    <t>リストから部門を選ぶ</t>
    <rPh sb="5" eb="7">
      <t>ブモン</t>
    </rPh>
    <rPh sb="8" eb="9">
      <t>エラ</t>
    </rPh>
    <phoneticPr fontId="19"/>
  </si>
  <si>
    <t>※アナのみ</t>
    <phoneticPr fontId="19"/>
  </si>
  <si>
    <t>朗読部門</t>
    <rPh sb="0" eb="2">
      <t>ロウドク</t>
    </rPh>
    <rPh sb="2" eb="4">
      <t>ブモン</t>
    </rPh>
    <phoneticPr fontId="19"/>
  </si>
  <si>
    <t>番組部門は
記入不要</t>
    <rPh sb="0" eb="2">
      <t>バングミ</t>
    </rPh>
    <rPh sb="2" eb="4">
      <t>ブモン</t>
    </rPh>
    <rPh sb="6" eb="8">
      <t>キニュウ</t>
    </rPh>
    <rPh sb="8" eb="10">
      <t>フヨウ</t>
    </rPh>
    <phoneticPr fontId="19"/>
  </si>
  <si>
    <t>朗読作品番号</t>
    <rPh sb="0" eb="2">
      <t>ロウドク</t>
    </rPh>
    <rPh sb="2" eb="4">
      <t>サクヒン</t>
    </rPh>
    <rPh sb="4" eb="6">
      <t>バンゴウ</t>
    </rPh>
    <phoneticPr fontId="19"/>
  </si>
  <si>
    <t>朗読作品名</t>
    <rPh sb="0" eb="2">
      <t>ロウドク</t>
    </rPh>
    <rPh sb="2" eb="4">
      <t>サクヒン</t>
    </rPh>
    <rPh sb="4" eb="5">
      <t>メイ</t>
    </rPh>
    <phoneticPr fontId="19"/>
  </si>
  <si>
    <t>メディア規格</t>
    <rPh sb="4" eb="6">
      <t>キカク</t>
    </rPh>
    <phoneticPr fontId="4"/>
  </si>
  <si>
    <t>沖縄 若夏の記憶</t>
  </si>
  <si>
    <t>僕は、そして僕たちはどう生きるか</t>
  </si>
  <si>
    <t>猫を抱いて象と泳ぐ</t>
  </si>
  <si>
    <t>太陽の子</t>
  </si>
  <si>
    <t>アナウンス</t>
    <phoneticPr fontId="19"/>
  </si>
  <si>
    <t>朗読</t>
    <rPh sb="0" eb="2">
      <t>ロウドク</t>
    </rPh>
    <phoneticPr fontId="19"/>
  </si>
  <si>
    <t>ラジオ番組</t>
    <rPh sb="3" eb="5">
      <t>バングミ</t>
    </rPh>
    <phoneticPr fontId="19"/>
  </si>
  <si>
    <t>テレビ番組</t>
    <rPh sb="3" eb="5">
      <t>バングミ</t>
    </rPh>
    <phoneticPr fontId="19"/>
  </si>
  <si>
    <t>番組部門のみ参加</t>
    <rPh sb="0" eb="2">
      <t>バングミ</t>
    </rPh>
    <rPh sb="2" eb="4">
      <t>ブモン</t>
    </rPh>
    <rPh sb="6" eb="8">
      <t>サンカ</t>
    </rPh>
    <phoneticPr fontId="4"/>
  </si>
  <si>
    <t>朗読作品名</t>
    <rPh sb="0" eb="2">
      <t>ロウドク</t>
    </rPh>
    <rPh sb="2" eb="5">
      <t>サクヒンメイ</t>
    </rPh>
    <phoneticPr fontId="4"/>
  </si>
  <si>
    <t>BD-R</t>
    <phoneticPr fontId="4"/>
  </si>
  <si>
    <t>DVD-R</t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</si>
  <si>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</si>
  <si>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</si>
  <si>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アナウンス</t>
  </si>
  <si>
    <t>テレビ番組部門</t>
    <rPh sb="3" eb="5">
      <t>バングミ</t>
    </rPh>
    <rPh sb="5" eb="7">
      <t>ブモン</t>
    </rPh>
    <phoneticPr fontId="4"/>
  </si>
  <si>
    <r>
      <t>●ふりがな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●番組部門は作品名のよみかた
　　</t>
    </r>
    <r>
      <rPr>
        <sz val="8"/>
        <color rgb="FFFF0000"/>
        <rFont val="ＭＳ Ｐゴシック"/>
        <family val="3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6" eb="37">
      <t>カナラ</t>
    </rPh>
    <rPh sb="38" eb="40">
      <t>キニュウ</t>
    </rPh>
    <phoneticPr fontId="19"/>
  </si>
  <si>
    <r>
      <t>●氏　名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●番組部門は作品名
　</t>
    </r>
    <r>
      <rPr>
        <sz val="8"/>
        <color rgb="FFFF0000"/>
        <rFont val="ＭＳ Ｐゴシック"/>
        <family val="3"/>
        <charset val="128"/>
      </rPr>
      <t>必ず記入すること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rPh sb="19" eb="21">
      <t>バングミ</t>
    </rPh>
    <rPh sb="21" eb="23">
      <t>ブモン</t>
    </rPh>
    <rPh sb="24" eb="26">
      <t>サクヒン</t>
    </rPh>
    <rPh sb="29" eb="30">
      <t>カナラ</t>
    </rPh>
    <rPh sb="31" eb="33">
      <t>キニュウ</t>
    </rPh>
    <phoneticPr fontId="19"/>
  </si>
  <si>
    <t>部長生徒名</t>
    <rPh sb="0" eb="2">
      <t>ブチョウ</t>
    </rPh>
    <rPh sb="2" eb="4">
      <t>セイト</t>
    </rPh>
    <rPh sb="4" eb="5">
      <t>メイ</t>
    </rPh>
    <phoneticPr fontId="19"/>
  </si>
  <si>
    <t>学年</t>
    <rPh sb="0" eb="2">
      <t>ガクネン</t>
    </rPh>
    <phoneticPr fontId="4"/>
  </si>
  <si>
    <t>生徒自署</t>
    <rPh sb="0" eb="2">
      <t>セイト</t>
    </rPh>
    <rPh sb="2" eb="4">
      <t>ジショ</t>
    </rPh>
    <phoneticPr fontId="4"/>
  </si>
  <si>
    <t>①　ご自身の学校をリストから選んで入力してください。</t>
    <rPh sb="3" eb="5">
      <t>ジシン</t>
    </rPh>
    <rPh sb="6" eb="8">
      <t>ガッコウ</t>
    </rPh>
    <rPh sb="14" eb="15">
      <t>エラ</t>
    </rPh>
    <rPh sb="17" eb="19">
      <t>ニュウリョク</t>
    </rPh>
    <phoneticPr fontId="4"/>
  </si>
  <si>
    <t>　　　　　大会運営の協力をお願いしています。ご自身の学校が運営担当校かどうか、下の「↓大会運営校の確認」で</t>
    <rPh sb="23" eb="25">
      <t>ジシン</t>
    </rPh>
    <rPh sb="26" eb="28">
      <t>ガッコウ</t>
    </rPh>
    <phoneticPr fontId="4"/>
  </si>
  <si>
    <r>
      <t>　　　　　確認して、下のボタンをクリックして先に進んでください。　　　</t>
    </r>
    <r>
      <rPr>
        <sz val="6"/>
        <color rgb="FF000000"/>
        <rFont val="HGPｺﾞｼｯｸM"/>
        <family val="3"/>
        <charset val="128"/>
      </rPr>
      <t>　</t>
    </r>
    <rPh sb="10" eb="11">
      <t>シタ</t>
    </rPh>
    <rPh sb="22" eb="23">
      <t>サキ</t>
    </rPh>
    <rPh sb="24" eb="25">
      <t>スス</t>
    </rPh>
    <phoneticPr fontId="4"/>
  </si>
  <si>
    <t>①学校の情報入力</t>
    <rPh sb="1" eb="3">
      <t>ガッコウ</t>
    </rPh>
    <rPh sb="4" eb="6">
      <t>ジョウホウ</t>
    </rPh>
    <rPh sb="6" eb="8">
      <t>ニュウリョク</t>
    </rPh>
    <phoneticPr fontId="4"/>
  </si>
  <si>
    <t>右のボタンのどちらかをクリックして次に進んでください。→</t>
    <rPh sb="0" eb="1">
      <t>ミギ</t>
    </rPh>
    <rPh sb="17" eb="18">
      <t>ツギ</t>
    </rPh>
    <rPh sb="19" eb="20">
      <t>スス</t>
    </rPh>
    <phoneticPr fontId="4"/>
  </si>
  <si>
    <r>
      <t>④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の情報を以下に入力してください。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イカ</t>
    </rPh>
    <rPh sb="38" eb="40">
      <t>ニュウリョク</t>
    </rPh>
    <phoneticPr fontId="4"/>
  </si>
  <si>
    <t>⑤　本大会に参加する生徒や作品について、以下に入力してください。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phoneticPr fontId="4"/>
  </si>
  <si>
    <t>エントリー一覧</t>
    <phoneticPr fontId="4"/>
  </si>
  <si>
    <t>郵送する際に、必ず同封してください。</t>
    <rPh sb="0" eb="2">
      <t>ユウソウ</t>
    </rPh>
    <rPh sb="4" eb="5">
      <t>サイ</t>
    </rPh>
    <rPh sb="7" eb="8">
      <t>カナラ</t>
    </rPh>
    <rPh sb="9" eb="11">
      <t>ドウフウ</t>
    </rPh>
    <phoneticPr fontId="4"/>
  </si>
  <si>
    <t>1ページ</t>
    <phoneticPr fontId="4"/>
  </si>
  <si>
    <t>申込ファイル名</t>
    <rPh sb="0" eb="2">
      <t>モウシコミ</t>
    </rPh>
    <rPh sb="6" eb="7">
      <t>メイ</t>
    </rPh>
    <phoneticPr fontId="4"/>
  </si>
  <si>
    <t>学校名</t>
    <rPh sb="0" eb="3">
      <t>ガッコウメイ</t>
    </rPh>
    <phoneticPr fontId="19"/>
  </si>
  <si>
    <t>佐土原</t>
    <phoneticPr fontId="19"/>
  </si>
  <si>
    <t xml:space="preserve">高文祭運営担当校ではありません
</t>
    <rPh sb="0" eb="3">
      <t>コウブンサイ</t>
    </rPh>
    <rPh sb="3" eb="5">
      <t>ウンエイ</t>
    </rPh>
    <rPh sb="5" eb="8">
      <t>タントウコウ</t>
    </rPh>
    <phoneticPr fontId="4"/>
  </si>
  <si>
    <t>○運営担当校につき参加予定</t>
    <rPh sb="1" eb="3">
      <t>ウンエイ</t>
    </rPh>
    <rPh sb="3" eb="5">
      <t>タントウ</t>
    </rPh>
    <rPh sb="5" eb="6">
      <t>コウ</t>
    </rPh>
    <rPh sb="9" eb="11">
      <t>サンカ</t>
    </rPh>
    <rPh sb="11" eb="13">
      <t>ヨテイ</t>
    </rPh>
    <phoneticPr fontId="19"/>
  </si>
  <si>
    <t>１年</t>
    <rPh sb="1" eb="2">
      <t>ネン</t>
    </rPh>
    <phoneticPr fontId="19"/>
  </si>
  <si>
    <t>有</t>
    <rPh sb="0" eb="1">
      <t>ア</t>
    </rPh>
    <phoneticPr fontId="19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</si>
  <si>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19"/>
  </si>
  <si>
    <t>DVD-R（テレビ）</t>
    <phoneticPr fontId="4"/>
  </si>
  <si>
    <t>宮崎大宮</t>
    <phoneticPr fontId="19"/>
  </si>
  <si>
    <t>●大会役員で参加予定</t>
    <rPh sb="1" eb="3">
      <t>タイカイ</t>
    </rPh>
    <rPh sb="3" eb="5">
      <t>ヤクイン</t>
    </rPh>
    <rPh sb="6" eb="8">
      <t>サンカ</t>
    </rPh>
    <rPh sb="8" eb="10">
      <t>ヨテイ</t>
    </rPh>
    <phoneticPr fontId="19"/>
  </si>
  <si>
    <t>２年</t>
    <rPh sb="1" eb="2">
      <t>ネン</t>
    </rPh>
    <phoneticPr fontId="19"/>
  </si>
  <si>
    <t>なし</t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</si>
  <si>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19"/>
  </si>
  <si>
    <t>CD-R（ラジオ）</t>
    <phoneticPr fontId="4"/>
  </si>
  <si>
    <t>オーディオピクチャーAP</t>
  </si>
  <si>
    <t>宮崎海洋</t>
    <phoneticPr fontId="19"/>
  </si>
  <si>
    <t>×参加できない予定
　（理由を備考欄に記載）</t>
    <rPh sb="1" eb="3">
      <t>サンカ</t>
    </rPh>
    <rPh sb="7" eb="9">
      <t>ヨテイ</t>
    </rPh>
    <rPh sb="12" eb="14">
      <t>リユウ</t>
    </rPh>
    <rPh sb="15" eb="18">
      <t>ビコウラン</t>
    </rPh>
    <rPh sb="19" eb="21">
      <t>キサイ</t>
    </rPh>
    <phoneticPr fontId="19"/>
  </si>
  <si>
    <t>３年</t>
    <rPh sb="1" eb="2">
      <t>ネン</t>
    </rPh>
    <phoneticPr fontId="19"/>
  </si>
  <si>
    <t>ビデオメッセージVM</t>
  </si>
  <si>
    <t>宮崎北</t>
    <phoneticPr fontId="19"/>
  </si>
  <si>
    <t>※現時点で未定</t>
    <rPh sb="1" eb="4">
      <t>ゲンジテン</t>
    </rPh>
    <rPh sb="5" eb="7">
      <t>ミテイ</t>
    </rPh>
    <phoneticPr fontId="19"/>
  </si>
  <si>
    <t xml:space="preserve">大会参加・
引率者氏名 </t>
    <rPh sb="0" eb="2">
      <t>タイカイ</t>
    </rPh>
    <rPh sb="2" eb="4">
      <t>サンカ</t>
    </rPh>
    <rPh sb="6" eb="9">
      <t>インソツシャ</t>
    </rPh>
    <rPh sb="9" eb="11">
      <t>シメイ</t>
    </rPh>
    <phoneticPr fontId="19"/>
  </si>
  <si>
    <t>番組部門のみ参加</t>
    <rPh sb="0" eb="2">
      <t>バングミ</t>
    </rPh>
    <rPh sb="2" eb="4">
      <t>ブモン</t>
    </rPh>
    <rPh sb="6" eb="8">
      <t>サンカ</t>
    </rPh>
    <phoneticPr fontId="19"/>
  </si>
  <si>
    <t>宮崎工業</t>
    <phoneticPr fontId="19"/>
  </si>
  <si>
    <t>宮崎商業</t>
    <phoneticPr fontId="19"/>
  </si>
  <si>
    <t>宮崎西</t>
    <phoneticPr fontId="19"/>
  </si>
  <si>
    <t>宮崎農業</t>
    <phoneticPr fontId="19"/>
  </si>
  <si>
    <t>宮崎東</t>
    <phoneticPr fontId="19"/>
  </si>
  <si>
    <t>宮崎南</t>
    <phoneticPr fontId="19"/>
  </si>
  <si>
    <t>高城</t>
    <phoneticPr fontId="19"/>
  </si>
  <si>
    <t>都城泉ヶ丘</t>
    <phoneticPr fontId="19"/>
  </si>
  <si>
    <t>都城西</t>
    <phoneticPr fontId="19"/>
  </si>
  <si>
    <t>都城工業</t>
    <phoneticPr fontId="19"/>
  </si>
  <si>
    <t>都城商業</t>
    <phoneticPr fontId="19"/>
  </si>
  <si>
    <t>都城農業</t>
    <phoneticPr fontId="19"/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</si>
  <si>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19"/>
  </si>
  <si>
    <t>延岡</t>
    <phoneticPr fontId="19"/>
  </si>
  <si>
    <t>高文祭運営担当校です</t>
    <rPh sb="0" eb="3">
      <t>コウブンサイ</t>
    </rPh>
    <rPh sb="3" eb="5">
      <t>ウンエイ</t>
    </rPh>
    <rPh sb="5" eb="8">
      <t>タントウコウ</t>
    </rPh>
    <phoneticPr fontId="4"/>
  </si>
  <si>
    <t>延岡工業</t>
    <phoneticPr fontId="19"/>
  </si>
  <si>
    <t>アナウンス　総数</t>
    <rPh sb="6" eb="8">
      <t>ソウスウ</t>
    </rPh>
    <phoneticPr fontId="19"/>
  </si>
  <si>
    <t>朗読　総数</t>
    <rPh sb="0" eb="2">
      <t>ロウドク</t>
    </rPh>
    <rPh sb="3" eb="5">
      <t>ソウスウ</t>
    </rPh>
    <phoneticPr fontId="19"/>
  </si>
  <si>
    <t>延岡商業</t>
    <phoneticPr fontId="19"/>
  </si>
  <si>
    <t>延岡星雲</t>
    <rPh sb="0" eb="2">
      <t>ノベオカ</t>
    </rPh>
    <rPh sb="2" eb="4">
      <t>セイウン</t>
    </rPh>
    <phoneticPr fontId="4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</si>
  <si>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19"/>
  </si>
  <si>
    <t>延岡青朋</t>
    <phoneticPr fontId="19"/>
  </si>
  <si>
    <t>日南</t>
    <phoneticPr fontId="19"/>
  </si>
  <si>
    <t>日南振徳</t>
    <phoneticPr fontId="19"/>
  </si>
  <si>
    <t>小林</t>
    <phoneticPr fontId="19"/>
  </si>
  <si>
    <t>小林秀峰</t>
  </si>
  <si>
    <t>富島</t>
  </si>
  <si>
    <t>日向</t>
  </si>
  <si>
    <t>日向工業</t>
  </si>
  <si>
    <t>福島</t>
  </si>
  <si>
    <t>西都商業</t>
  </si>
  <si>
    <t>妻</t>
  </si>
  <si>
    <t>飯野</t>
  </si>
  <si>
    <t>２ページ</t>
    <phoneticPr fontId="4"/>
  </si>
  <si>
    <t>本庄</t>
  </si>
  <si>
    <t>学　校　名</t>
    <rPh sb="0" eb="1">
      <t>ガク</t>
    </rPh>
    <rPh sb="2" eb="3">
      <t>コウ</t>
    </rPh>
    <rPh sb="4" eb="5">
      <t>メイ</t>
    </rPh>
    <phoneticPr fontId="19"/>
  </si>
  <si>
    <t>高鍋</t>
  </si>
  <si>
    <t>高鍋農業</t>
  </si>
  <si>
    <t>記載責任者</t>
    <rPh sb="0" eb="2">
      <t>キサイ</t>
    </rPh>
    <rPh sb="2" eb="5">
      <t>セキニンシャ</t>
    </rPh>
    <phoneticPr fontId="19"/>
  </si>
  <si>
    <t>都農</t>
  </si>
  <si>
    <t>門川</t>
  </si>
  <si>
    <t>生徒部長名</t>
    <rPh sb="0" eb="2">
      <t>セイト</t>
    </rPh>
    <rPh sb="2" eb="5">
      <t>ブチョウメイ</t>
    </rPh>
    <phoneticPr fontId="19"/>
  </si>
  <si>
    <t>学年</t>
    <rPh sb="0" eb="2">
      <t>ガクネン</t>
    </rPh>
    <phoneticPr fontId="19"/>
  </si>
  <si>
    <t>高千穂</t>
  </si>
  <si>
    <t>枚目</t>
    <phoneticPr fontId="19"/>
  </si>
  <si>
    <t>五ヶ瀬中等教育</t>
    <rPh sb="3" eb="5">
      <t>チュウトウ</t>
    </rPh>
    <rPh sb="5" eb="7">
      <t>キョウイク</t>
    </rPh>
    <phoneticPr fontId="19"/>
  </si>
  <si>
    <r>
      <t xml:space="preserve">学校名
</t>
    </r>
    <r>
      <rPr>
        <sz val="8"/>
        <color rgb="FFFF0000"/>
        <rFont val="ＭＳ Ｐゴシック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9"/>
  </si>
  <si>
    <t>日南学園 宮崎穎学館</t>
  </si>
  <si>
    <t>入賞</t>
    <rPh sb="0" eb="2">
      <t>ニュウショウ</t>
    </rPh>
    <phoneticPr fontId="19"/>
  </si>
  <si>
    <t>演順</t>
    <rPh sb="0" eb="2">
      <t>エンジュン</t>
    </rPh>
    <phoneticPr fontId="19"/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</si>
  <si>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</si>
  <si>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</si>
  <si>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</si>
  <si>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</si>
  <si>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</si>
  <si>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</si>
  <si>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</si>
  <si>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</si>
  <si>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</si>
  <si>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</si>
  <si>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</si>
  <si>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</si>
  <si>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</si>
  <si>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</si>
  <si>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</si>
  <si>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19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</si>
  <si>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</si>
  <si>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</si>
  <si>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</si>
  <si>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</si>
  <si>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</si>
  <si>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</si>
  <si>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</si>
  <si>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</si>
  <si>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　　　　放送専門部会長　殿</t>
  </si>
  <si>
    <t>宮崎県立延岡しろやま支援学校 高千穂校</t>
  </si>
  <si>
    <t>延岡しろやま支援 高千穂</t>
  </si>
  <si>
    <t>　　　　（宮崎南高等学校副校長）</t>
    <rPh sb="7" eb="8">
      <t>ミナミ</t>
    </rPh>
    <phoneticPr fontId="4"/>
  </si>
  <si>
    <t>校長名</t>
    <rPh sb="0" eb="3">
      <t>コウチョウメイ</t>
    </rPh>
    <phoneticPr fontId="19"/>
  </si>
  <si>
    <t>印</t>
    <rPh sb="0" eb="1">
      <t>イン</t>
    </rPh>
    <phoneticPr fontId="19"/>
  </si>
  <si>
    <t>都城さくら聴覚支援</t>
  </si>
  <si>
    <t>３ページ</t>
    <phoneticPr fontId="4"/>
  </si>
  <si>
    <t>日向ひまわり支援</t>
    <phoneticPr fontId="19"/>
  </si>
  <si>
    <t>都城きりしま支援 小林</t>
    <phoneticPr fontId="19"/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</si>
  <si>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19"/>
  </si>
  <si>
    <t>クラーク</t>
    <phoneticPr fontId="4"/>
  </si>
  <si>
    <t>４ページ</t>
    <phoneticPr fontId="4"/>
  </si>
  <si>
    <t>飯野</t>
    <phoneticPr fontId="19"/>
  </si>
  <si>
    <t>本庄</t>
    <phoneticPr fontId="19"/>
  </si>
  <si>
    <t>H29
NHK</t>
    <phoneticPr fontId="4"/>
  </si>
  <si>
    <t>H29
高総文祭</t>
    <rPh sb="4" eb="6">
      <t>コウソウ</t>
    </rPh>
    <rPh sb="6" eb="8">
      <t>ブンサイ</t>
    </rPh>
    <phoneticPr fontId="19"/>
  </si>
  <si>
    <t>（ア)　記載責任者</t>
    <rPh sb="4" eb="6">
      <t>キサイ</t>
    </rPh>
    <rPh sb="6" eb="9">
      <t>セキニンシャ</t>
    </rPh>
    <phoneticPr fontId="19"/>
  </si>
  <si>
    <t>（イ)　部長生徒名</t>
    <rPh sb="4" eb="6">
      <t>ブチョウ</t>
    </rPh>
    <rPh sb="6" eb="8">
      <t>セイト</t>
    </rPh>
    <rPh sb="8" eb="9">
      <t>メイ</t>
    </rPh>
    <phoneticPr fontId="19"/>
  </si>
  <si>
    <t>（ウ）学年</t>
    <rPh sb="3" eb="5">
      <t>ガクネン</t>
    </rPh>
    <phoneticPr fontId="4"/>
  </si>
  <si>
    <t>(エ)　学校長名</t>
    <rPh sb="4" eb="7">
      <t>ガッコウチョウ</t>
    </rPh>
    <rPh sb="7" eb="8">
      <t>メイ</t>
    </rPh>
    <phoneticPr fontId="4"/>
  </si>
  <si>
    <t>（オ）申込期日</t>
    <rPh sb="2" eb="4">
      <t>モウシコミ</t>
    </rPh>
    <rPh sb="4" eb="6">
      <t>キジツ</t>
    </rPh>
    <phoneticPr fontId="4"/>
  </si>
  <si>
    <t>②　ご自身の学校情報など（ア）～（オ）について、以下に入力してください。</t>
    <rPh sb="3" eb="5">
      <t>ジシン</t>
    </rPh>
    <rPh sb="6" eb="8">
      <t>ガッコウ</t>
    </rPh>
    <rPh sb="8" eb="10">
      <t>ジョウホウ</t>
    </rPh>
    <rPh sb="24" eb="26">
      <t>イカ</t>
    </rPh>
    <rPh sb="27" eb="29">
      <t>ニュウリョク</t>
    </rPh>
    <phoneticPr fontId="4"/>
  </si>
  <si>
    <t>署名（直筆）</t>
    <rPh sb="0" eb="2">
      <t>ショメイ</t>
    </rPh>
    <rPh sb="3" eb="5">
      <t>ジキヒツ</t>
    </rPh>
    <phoneticPr fontId="4"/>
  </si>
  <si>
    <t>※　姓と名の間は1字空けてください。
※　部顧問などの職員に限ります。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rPh sb="21" eb="22">
      <t>ブ</t>
    </rPh>
    <rPh sb="22" eb="24">
      <t>コモン</t>
    </rPh>
    <rPh sb="27" eb="29">
      <t>ショクイン</t>
    </rPh>
    <rPh sb="30" eb="31">
      <t>カギ</t>
    </rPh>
    <phoneticPr fontId="4"/>
  </si>
  <si>
    <r>
      <rPr>
        <sz val="20"/>
        <color theme="1"/>
        <rFont val="ＤＦ特太ゴシック体"/>
        <family val="3"/>
        <charset val="128"/>
      </rPr>
      <t xml:space="preserve">平成29年度宮崎県高等学校新人放送コンテスト 兼 
</t>
    </r>
    <r>
      <rPr>
        <sz val="24"/>
        <color theme="1"/>
        <rFont val="ＤＦ特太ゴシック体"/>
        <family val="3"/>
        <charset val="128"/>
      </rPr>
      <t>第39回九州高校放送コンテスト宮崎県予選</t>
    </r>
    <rPh sb="23" eb="24">
      <t>ケン</t>
    </rPh>
    <phoneticPr fontId="4"/>
  </si>
  <si>
    <t>申込書</t>
    <rPh sb="0" eb="2">
      <t>モウシコミ</t>
    </rPh>
    <rPh sb="2" eb="3">
      <t>ショ</t>
    </rPh>
    <phoneticPr fontId="19"/>
  </si>
  <si>
    <t>申込</t>
    <rPh sb="0" eb="2">
      <t>モウシコミ</t>
    </rPh>
    <phoneticPr fontId="4"/>
  </si>
  <si>
    <t>右記を読んで内容に
了承後、□にチェックを→
入れて下さい。</t>
    <rPh sb="0" eb="2">
      <t>ウキ</t>
    </rPh>
    <rPh sb="3" eb="4">
      <t>ヨ</t>
    </rPh>
    <rPh sb="6" eb="8">
      <t>ナイヨウ</t>
    </rPh>
    <rPh sb="10" eb="12">
      <t>リョウショウ</t>
    </rPh>
    <rPh sb="12" eb="13">
      <t>ノチ</t>
    </rPh>
    <rPh sb="23" eb="24">
      <t>イ</t>
    </rPh>
    <rPh sb="26" eb="27">
      <t>クダ</t>
    </rPh>
    <phoneticPr fontId="4"/>
  </si>
  <si>
    <t>※下のⅠ～Ⅷのタブを絶対にクリックしないでください。操作が無効になります。
　 次画面（前画面）への移動は「矢印の図形」をクリックして下さい。</t>
    <rPh sb="1" eb="2">
      <t>シタ</t>
    </rPh>
    <rPh sb="10" eb="12">
      <t>ゼッタイ</t>
    </rPh>
    <rPh sb="26" eb="28">
      <t>ソウサ</t>
    </rPh>
    <rPh sb="29" eb="31">
      <t>ムコウ</t>
    </rPh>
    <rPh sb="40" eb="43">
      <t>ジガメン</t>
    </rPh>
    <rPh sb="44" eb="45">
      <t>マエ</t>
    </rPh>
    <rPh sb="45" eb="47">
      <t>ガメン</t>
    </rPh>
    <rPh sb="50" eb="52">
      <t>イドウ</t>
    </rPh>
    <rPh sb="54" eb="56">
      <t>ヤジルシ</t>
    </rPh>
    <rPh sb="57" eb="59">
      <t>ズケイ</t>
    </rPh>
    <rPh sb="67" eb="68">
      <t>クダ</t>
    </rPh>
    <phoneticPr fontId="4"/>
  </si>
  <si>
    <r>
      <t>※　本日の日付以外の日付を入力したい場合は、その日付を入力してください。
　　 ただし、</t>
    </r>
    <r>
      <rPr>
        <sz val="9"/>
        <color rgb="FFFF0000"/>
        <rFont val="HGPｺﾞｼｯｸM"/>
        <family val="3"/>
        <charset val="128"/>
      </rPr>
      <t>申込締め切り日以降を記載した場合は、申込は無効</t>
    </r>
    <r>
      <rPr>
        <sz val="9"/>
        <color theme="1"/>
        <rFont val="HGPｺﾞｼｯｸM"/>
        <family val="3"/>
        <charset val="128"/>
      </rPr>
      <t>となります。</t>
    </r>
    <phoneticPr fontId="4"/>
  </si>
  <si>
    <t>新人戦運営担当校ではありません。</t>
    <phoneticPr fontId="1"/>
  </si>
  <si>
    <t>新人戦運営担当校ではありません。</t>
    <phoneticPr fontId="1"/>
  </si>
  <si>
    <t>新人戦運営担当校ではありません。</t>
    <phoneticPr fontId="1"/>
  </si>
  <si>
    <t>新人戦運営担当校ではありません。</t>
    <phoneticPr fontId="1"/>
  </si>
  <si>
    <t>新人戦運営担当校ではありません。</t>
    <phoneticPr fontId="1"/>
  </si>
  <si>
    <t>NHK杯(6月)運営担当校です。</t>
    <rPh sb="6" eb="7">
      <t>ガツ</t>
    </rPh>
    <phoneticPr fontId="1"/>
  </si>
  <si>
    <t>新人戦運営担当校です。。</t>
  </si>
  <si>
    <t>高総文祭（９月）運営担当校です。</t>
    <rPh sb="0" eb="1">
      <t>コウ</t>
    </rPh>
    <rPh sb="1" eb="4">
      <t>ソウブンサイ</t>
    </rPh>
    <rPh sb="6" eb="7">
      <t>ガツ</t>
    </rPh>
    <rPh sb="8" eb="10">
      <t>ウンエイ</t>
    </rPh>
    <rPh sb="10" eb="13">
      <t>タントウコウ</t>
    </rPh>
    <phoneticPr fontId="1"/>
  </si>
  <si>
    <r>
      <t>②　</t>
    </r>
    <r>
      <rPr>
        <u/>
        <sz val="11"/>
        <color rgb="FFFF0000"/>
        <rFont val="HGPｺﾞｼｯｸM"/>
        <family val="3"/>
        <charset val="128"/>
      </rPr>
      <t>アナウンス・朗読原稿は３部</t>
    </r>
    <r>
      <rPr>
        <sz val="11"/>
        <color theme="1"/>
        <rFont val="HGPｺﾞｼｯｸM"/>
        <family val="3"/>
        <charset val="128"/>
      </rPr>
      <t>用意し、朗読は抽出した箇所が分かるように、その</t>
    </r>
    <r>
      <rPr>
        <u/>
        <sz val="11"/>
        <color rgb="FFFF0000"/>
        <rFont val="HGPｺﾞｼｯｸM"/>
        <family val="3"/>
        <charset val="128"/>
      </rPr>
      <t xml:space="preserve">書籍の該当ページのコピーを
</t>
    </r>
    <r>
      <rPr>
        <sz val="11"/>
        <color rgb="FFFF0000"/>
        <rFont val="HGPｺﾞｼｯｸM"/>
        <family val="3"/>
        <charset val="128"/>
      </rPr>
      <t>　　</t>
    </r>
    <r>
      <rPr>
        <u/>
        <sz val="11"/>
        <color rgb="FFFF0000"/>
        <rFont val="HGPｺﾞｼｯｸM"/>
        <family val="3"/>
        <charset val="128"/>
      </rPr>
      <t>添付</t>
    </r>
    <r>
      <rPr>
        <sz val="11"/>
        <color theme="1"/>
        <rFont val="HGPｺﾞｼｯｸM"/>
        <family val="3"/>
        <charset val="128"/>
      </rPr>
      <t>し、</t>
    </r>
    <r>
      <rPr>
        <u/>
        <sz val="11"/>
        <color rgb="FFFF0000"/>
        <rFont val="HGPｺﾞｼｯｸM"/>
        <family val="3"/>
        <charset val="128"/>
      </rPr>
      <t>抽出箇所を「赤い」カギ括弧</t>
    </r>
    <r>
      <rPr>
        <sz val="11"/>
        <color theme="1"/>
        <rFont val="HGPｺﾞｼｯｸM"/>
        <family val="3"/>
        <charset val="128"/>
      </rPr>
      <t>で示してください。</t>
    </r>
    <rPh sb="19" eb="21">
      <t>ロウドク</t>
    </rPh>
    <rPh sb="58" eb="60">
      <t>チュウシュツ</t>
    </rPh>
    <rPh sb="60" eb="62">
      <t>カショ</t>
    </rPh>
    <rPh sb="64" eb="65">
      <t>アカ</t>
    </rPh>
    <rPh sb="69" eb="71">
      <t>カッコ</t>
    </rPh>
    <rPh sb="72" eb="73">
      <t>シメ</t>
    </rPh>
    <phoneticPr fontId="4"/>
  </si>
  <si>
    <t>部門別の
申込数</t>
    <rPh sb="0" eb="3">
      <t>ブモンベツ</t>
    </rPh>
    <rPh sb="5" eb="7">
      <t>モウシコミ</t>
    </rPh>
    <rPh sb="7" eb="8">
      <t>カズ</t>
    </rPh>
    <phoneticPr fontId="4"/>
  </si>
  <si>
    <t>×1,000円がエントリー代</t>
    <rPh sb="6" eb="7">
      <t>エン</t>
    </rPh>
    <rPh sb="13" eb="14">
      <t>ダイ</t>
    </rPh>
    <phoneticPr fontId="4"/>
  </si>
  <si>
    <r>
      <t>④　③に関連して、上記（セルB21～D24)</t>
    </r>
    <r>
      <rPr>
        <u/>
        <sz val="11"/>
        <color rgb="FFFF0000"/>
        <rFont val="HGPｺﾞｼｯｸM"/>
        <family val="3"/>
        <charset val="128"/>
      </rPr>
      <t>部門別の申込数は、訂正しない</t>
    </r>
    <r>
      <rPr>
        <sz val="11"/>
        <color theme="1"/>
        <rFont val="HGPｺﾞｼｯｸM"/>
        <family val="3"/>
        <charset val="128"/>
      </rPr>
      <t>でください。
　　辞退でもエントリー代は発生します。</t>
    </r>
    <rPh sb="4" eb="6">
      <t>カンレン</t>
    </rPh>
    <rPh sb="9" eb="11">
      <t>ジョウキ</t>
    </rPh>
    <rPh sb="26" eb="28">
      <t>モウシコミ</t>
    </rPh>
    <rPh sb="45" eb="47">
      <t>ジタイ</t>
    </rPh>
    <rPh sb="54" eb="55">
      <t>ダイ</t>
    </rPh>
    <rPh sb="56" eb="58">
      <t>ハッセイ</t>
    </rPh>
    <phoneticPr fontId="4"/>
  </si>
  <si>
    <r>
      <t>③　インターネットによる公式申込の後、不参加（辞退）がある場合は、提出原稿と一致するように、
　　下記</t>
    </r>
    <r>
      <rPr>
        <sz val="11"/>
        <rFont val="HGPｺﾞｼｯｸM"/>
        <family val="3"/>
        <charset val="128"/>
      </rPr>
      <t>の</t>
    </r>
    <r>
      <rPr>
        <u/>
        <sz val="11"/>
        <color rgb="FFFF0000"/>
        <rFont val="HGPｺﾞｼｯｸM"/>
        <family val="3"/>
        <charset val="128"/>
      </rPr>
      <t>申込書の「該当欄」に朱書きで二重線と訂正した数</t>
    </r>
    <r>
      <rPr>
        <sz val="11"/>
        <color theme="1"/>
        <rFont val="HGPｺﾞｼｯｸM"/>
        <family val="3"/>
        <charset val="128"/>
      </rPr>
      <t>を手書きで必ず記入してください。</t>
    </r>
    <rPh sb="12" eb="14">
      <t>コウシキ</t>
    </rPh>
    <rPh sb="49" eb="51">
      <t>カキ</t>
    </rPh>
    <rPh sb="62" eb="64">
      <t>シュガ</t>
    </rPh>
    <rPh sb="66" eb="69">
      <t>ニジュウセン</t>
    </rPh>
    <phoneticPr fontId="4"/>
  </si>
  <si>
    <r>
      <t>③　インターネットによる公式申込の後、不参加（辞退）がある場合は、公式申込と同じものを印刷して、提出原稿と
　　一致するように、下記</t>
    </r>
    <r>
      <rPr>
        <sz val="11"/>
        <rFont val="HGPｺﾞｼｯｸM"/>
        <family val="3"/>
        <charset val="128"/>
      </rPr>
      <t>の</t>
    </r>
    <r>
      <rPr>
        <u/>
        <sz val="11"/>
        <color rgb="FFFF0000"/>
        <rFont val="HGPｺﾞｼｯｸM"/>
        <family val="3"/>
        <charset val="128"/>
      </rPr>
      <t>申込書の「該当欄」に朱書きで二重線と訂正した数</t>
    </r>
    <r>
      <rPr>
        <sz val="11"/>
        <color theme="1"/>
        <rFont val="HGPｺﾞｼｯｸM"/>
        <family val="3"/>
        <charset val="128"/>
      </rPr>
      <t>を手書きで必ず記入してください。</t>
    </r>
    <rPh sb="12" eb="14">
      <t>コウシキ</t>
    </rPh>
    <rPh sb="33" eb="35">
      <t>コウシキ</t>
    </rPh>
    <rPh sb="35" eb="37">
      <t>モウシコミ</t>
    </rPh>
    <rPh sb="38" eb="39">
      <t>オナ</t>
    </rPh>
    <rPh sb="43" eb="45">
      <t>インサツ</t>
    </rPh>
    <rPh sb="64" eb="66">
      <t>カキ</t>
    </rPh>
    <rPh sb="77" eb="79">
      <t>シュガ</t>
    </rPh>
    <rPh sb="81" eb="84">
      <t>ニジュウセン</t>
    </rPh>
    <phoneticPr fontId="4"/>
  </si>
  <si>
    <r>
      <t>①　11月7日（火）までに原稿と</t>
    </r>
    <r>
      <rPr>
        <u/>
        <sz val="11"/>
        <color rgb="FFFF0000"/>
        <rFont val="HGPｺﾞｼｯｸM"/>
        <family val="3"/>
        <charset val="128"/>
      </rPr>
      <t xml:space="preserve">書面による申込書（インターネットによる公式申込と同内容を印刷したもの）を
</t>
    </r>
    <r>
      <rPr>
        <sz val="11"/>
        <color rgb="FFFF0000"/>
        <rFont val="HGPｺﾞｼｯｸM"/>
        <family val="3"/>
        <charset val="128"/>
      </rPr>
      <t>　　</t>
    </r>
    <r>
      <rPr>
        <u/>
        <sz val="11"/>
        <color rgb="FFFF0000"/>
        <rFont val="HGPｺﾞｼｯｸM"/>
        <family val="3"/>
        <charset val="128"/>
      </rPr>
      <t>郵送で提出</t>
    </r>
    <r>
      <rPr>
        <sz val="11"/>
        <rFont val="HGPｺﾞｼｯｸM"/>
        <family val="3"/>
        <charset val="128"/>
      </rPr>
      <t>してください。</t>
    </r>
    <rPh sb="8" eb="9">
      <t>カ</t>
    </rPh>
    <rPh sb="35" eb="37">
      <t>コウシキ</t>
    </rPh>
    <rPh sb="37" eb="39">
      <t>モウシコミ</t>
    </rPh>
    <rPh sb="40" eb="43">
      <t>ドウナイヨウ</t>
    </rPh>
    <rPh sb="55" eb="57">
      <t>ユウソウ</t>
    </rPh>
    <phoneticPr fontId="4"/>
  </si>
  <si>
    <t>※　チェックを入れないと２ページ
　　以降の内容は表示されません。</t>
    <rPh sb="7" eb="8">
      <t>イ</t>
    </rPh>
    <rPh sb="19" eb="21">
      <t>イコウ</t>
    </rPh>
    <rPh sb="22" eb="24">
      <t>ナイヨウ</t>
    </rPh>
    <rPh sb="25" eb="27">
      <t>ヒョウジ</t>
    </rPh>
    <phoneticPr fontId="4"/>
  </si>
  <si>
    <t>①前日準備で参加</t>
    <rPh sb="1" eb="3">
      <t>ゼンジツ</t>
    </rPh>
    <rPh sb="3" eb="5">
      <t>ジュンビ</t>
    </rPh>
    <rPh sb="6" eb="8">
      <t>サンカ</t>
    </rPh>
    <phoneticPr fontId="3"/>
  </si>
  <si>
    <t>②専門委員として参加</t>
    <rPh sb="1" eb="3">
      <t>センモン</t>
    </rPh>
    <rPh sb="3" eb="5">
      <t>イイン</t>
    </rPh>
    <rPh sb="8" eb="10">
      <t>サンカ</t>
    </rPh>
    <phoneticPr fontId="3"/>
  </si>
  <si>
    <t>※現時点で未定</t>
    <rPh sb="1" eb="4">
      <t>ゲンジテン</t>
    </rPh>
    <rPh sb="5" eb="7">
      <t>ミテイ</t>
    </rPh>
    <phoneticPr fontId="4"/>
  </si>
  <si>
    <t>①引率で参加予定</t>
    <rPh sb="1" eb="3">
      <t>インソツ</t>
    </rPh>
    <rPh sb="4" eb="6">
      <t>サンカ</t>
    </rPh>
    <rPh sb="6" eb="8">
      <t>ヨテイ</t>
    </rPh>
    <phoneticPr fontId="3"/>
  </si>
  <si>
    <t>②引率はないが参加予定</t>
    <rPh sb="1" eb="3">
      <t>インソツ</t>
    </rPh>
    <rPh sb="7" eb="9">
      <t>サンカ</t>
    </rPh>
    <rPh sb="9" eb="11">
      <t>ヨテイ</t>
    </rPh>
    <phoneticPr fontId="3"/>
  </si>
  <si>
    <t>×参加できない（理由を備考欄に）</t>
    <rPh sb="1" eb="3">
      <t>サンカ</t>
    </rPh>
    <rPh sb="8" eb="10">
      <t>リユウ</t>
    </rPh>
    <rPh sb="11" eb="14">
      <t>ビコウラン</t>
    </rPh>
    <phoneticPr fontId="3"/>
  </si>
  <si>
    <t>01sadowara</t>
    <phoneticPr fontId="4"/>
  </si>
  <si>
    <t>02oomiya</t>
    <phoneticPr fontId="4"/>
  </si>
  <si>
    <t>03kaiyo</t>
    <phoneticPr fontId="4"/>
  </si>
  <si>
    <t>04miyakita</t>
    <phoneticPr fontId="4"/>
  </si>
  <si>
    <t>05miyakogyo</t>
    <phoneticPr fontId="4"/>
  </si>
  <si>
    <t>06miyasho</t>
    <phoneticPr fontId="4"/>
  </si>
  <si>
    <t>07miyanishi</t>
    <phoneticPr fontId="4"/>
  </si>
  <si>
    <t>08miyano</t>
    <phoneticPr fontId="4"/>
  </si>
  <si>
    <t>09miyahigashi</t>
    <phoneticPr fontId="4"/>
  </si>
  <si>
    <t>↓申込ファイル名</t>
    <rPh sb="1" eb="3">
      <t>モウシコミ</t>
    </rPh>
    <rPh sb="7" eb="8">
      <t>メイ</t>
    </rPh>
    <phoneticPr fontId="4"/>
  </si>
  <si>
    <t>10miyaminami</t>
    <phoneticPr fontId="4"/>
  </si>
  <si>
    <t>11takajo</t>
    <phoneticPr fontId="4"/>
  </si>
  <si>
    <t>12izumigaoka</t>
    <phoneticPr fontId="4"/>
  </si>
  <si>
    <t>13tonishi</t>
    <phoneticPr fontId="4"/>
  </si>
  <si>
    <t>14toko</t>
    <phoneticPr fontId="4"/>
  </si>
  <si>
    <t>15tosho</t>
    <phoneticPr fontId="4"/>
  </si>
  <si>
    <t>16tono</t>
    <phoneticPr fontId="4"/>
  </si>
  <si>
    <t>17nobetaka</t>
    <phoneticPr fontId="4"/>
  </si>
  <si>
    <t>18nobeko</t>
    <phoneticPr fontId="4"/>
  </si>
  <si>
    <t>19nobesho</t>
    <phoneticPr fontId="4"/>
  </si>
  <si>
    <t>20seiun</t>
    <phoneticPr fontId="4"/>
  </si>
  <si>
    <t>21seiho</t>
    <phoneticPr fontId="4"/>
  </si>
  <si>
    <t>22nichinan</t>
    <phoneticPr fontId="4"/>
  </si>
  <si>
    <t>23shintoku</t>
    <phoneticPr fontId="4"/>
  </si>
  <si>
    <t>24kobayashi</t>
    <phoneticPr fontId="4"/>
  </si>
  <si>
    <t>25syuho</t>
    <phoneticPr fontId="4"/>
  </si>
  <si>
    <t>26tomishima</t>
    <phoneticPr fontId="4"/>
  </si>
  <si>
    <t>27hyuga</t>
    <phoneticPr fontId="4"/>
  </si>
  <si>
    <t>28hyugakogyo</t>
    <phoneticPr fontId="4"/>
  </si>
  <si>
    <t>29hukushima</t>
    <phoneticPr fontId="4"/>
  </si>
  <si>
    <t>30saitosho</t>
    <phoneticPr fontId="4"/>
  </si>
  <si>
    <t>31tsuma</t>
    <phoneticPr fontId="4"/>
  </si>
  <si>
    <t>32iino</t>
    <phoneticPr fontId="4"/>
  </si>
  <si>
    <t>33honjo</t>
    <phoneticPr fontId="4"/>
  </si>
  <si>
    <t>34takanabe</t>
    <phoneticPr fontId="4"/>
  </si>
  <si>
    <t>35takano</t>
    <phoneticPr fontId="4"/>
  </si>
  <si>
    <t>36tsuno</t>
    <phoneticPr fontId="4"/>
  </si>
  <si>
    <t>37kadokawa</t>
    <phoneticPr fontId="4"/>
  </si>
  <si>
    <t>38takachiho</t>
    <phoneticPr fontId="4"/>
  </si>
  <si>
    <t>39gokase</t>
    <phoneticPr fontId="4"/>
  </si>
  <si>
    <t>40eigakukan</t>
    <phoneticPr fontId="4"/>
  </si>
  <si>
    <t>41nissho</t>
    <phoneticPr fontId="4"/>
  </si>
  <si>
    <t>42hyugagakuin</t>
    <phoneticPr fontId="4"/>
  </si>
  <si>
    <t>43hosho</t>
    <phoneticPr fontId="4"/>
  </si>
  <si>
    <t>44nichidai</t>
    <phoneticPr fontId="4"/>
  </si>
  <si>
    <t>45daiichi</t>
    <phoneticPr fontId="4"/>
  </si>
  <si>
    <t>46miyaga</t>
    <phoneticPr fontId="4"/>
  </si>
  <si>
    <t>47meirinkan</t>
    <phoneticPr fontId="4"/>
  </si>
  <si>
    <t>48kyusyukokusai</t>
    <phoneticPr fontId="4"/>
  </si>
  <si>
    <t>49kobayashinishi</t>
    <phoneticPr fontId="4"/>
  </si>
  <si>
    <t>50nichinangakuen</t>
    <phoneticPr fontId="4"/>
  </si>
  <si>
    <t>51nobeokagakuen</t>
    <phoneticPr fontId="4"/>
  </si>
  <si>
    <t>52ursula</t>
    <phoneticPr fontId="4"/>
  </si>
  <si>
    <t>53dominico</t>
    <phoneticPr fontId="4"/>
  </si>
  <si>
    <t>54miyakonojo</t>
    <phoneticPr fontId="4"/>
  </si>
  <si>
    <t>55miyakonojohigashi</t>
    <phoneticPr fontId="4"/>
  </si>
  <si>
    <t>56miyazakicyuo</t>
    <phoneticPr fontId="4"/>
  </si>
  <si>
    <t>57akaematsubara</t>
    <phoneticPr fontId="4"/>
  </si>
  <si>
    <t>58minaminokaze</t>
    <phoneticPr fontId="4"/>
  </si>
  <si>
    <t>59kiyotakeseiryu</t>
    <phoneticPr fontId="4"/>
  </si>
  <si>
    <t>60nichinankuroshio</t>
    <phoneticPr fontId="4"/>
  </si>
  <si>
    <t>61hyugahimawari</t>
    <phoneticPr fontId="4"/>
  </si>
  <si>
    <t>宮崎県立都城きりしま支援学校</t>
    <phoneticPr fontId="4"/>
  </si>
  <si>
    <t>62miyakonojokirishima</t>
    <phoneticPr fontId="4"/>
  </si>
  <si>
    <t>63miyakonojokirishimakobayashi</t>
    <phoneticPr fontId="4"/>
  </si>
  <si>
    <t>宮崎県立児湯るぴなす支援学校</t>
    <phoneticPr fontId="4"/>
  </si>
  <si>
    <t>64koyurupinasu</t>
    <phoneticPr fontId="4"/>
  </si>
  <si>
    <t>65nobeokashiroyamatakachiho</t>
    <phoneticPr fontId="4"/>
  </si>
  <si>
    <t>宮崎県立明星視覚支援学校</t>
    <phoneticPr fontId="4"/>
  </si>
  <si>
    <t>66myojo</t>
    <phoneticPr fontId="4"/>
  </si>
  <si>
    <t>宮崎県立都城さくら聴覚支援学校</t>
    <phoneticPr fontId="4"/>
  </si>
  <si>
    <t>67miyakonojosakura</t>
    <phoneticPr fontId="4"/>
  </si>
  <si>
    <t>68nobeokashiroyama</t>
    <phoneticPr fontId="4"/>
  </si>
  <si>
    <t>②保存ファイル名の確認と保存</t>
    <rPh sb="1" eb="3">
      <t>ホゾン</t>
    </rPh>
    <rPh sb="7" eb="8">
      <t>メイ</t>
    </rPh>
    <rPh sb="9" eb="11">
      <t>カクニン</t>
    </rPh>
    <rPh sb="12" eb="14">
      <t>ホゾン</t>
    </rPh>
    <phoneticPr fontId="4"/>
  </si>
  <si>
    <t>③　申込データの入力と送付にあたって、保存名を確認してください。</t>
    <rPh sb="2" eb="4">
      <t>モウシコミ</t>
    </rPh>
    <rPh sb="8" eb="10">
      <t>ニュウリョク</t>
    </rPh>
    <rPh sb="11" eb="13">
      <t>ソウフ</t>
    </rPh>
    <rPh sb="19" eb="21">
      <t>ホゾン</t>
    </rPh>
    <rPh sb="21" eb="22">
      <t>メイ</t>
    </rPh>
    <rPh sb="23" eb="25">
      <t>カクニン</t>
    </rPh>
    <phoneticPr fontId="4"/>
  </si>
  <si>
    <t>　　　　※ファイル名を指定番号+学校名（半角英数）にしてください。（例：延岡星雲の場合「20seiun」となります。）</t>
  </si>
  <si>
    <r>
      <rPr>
        <sz val="12"/>
        <rFont val="HGPｺﾞｼｯｸM"/>
        <family val="3"/>
        <charset val="128"/>
      </rPr>
      <t>③</t>
    </r>
    <r>
      <rPr>
        <sz val="12"/>
        <color theme="1"/>
        <rFont val="HGPｺﾞｼｯｸM"/>
        <family val="3"/>
        <charset val="128"/>
      </rPr>
      <t>　上記大会の</t>
    </r>
    <r>
      <rPr>
        <sz val="12"/>
        <color rgb="FFFF0000"/>
        <rFont val="HGPｺﾞｼｯｸM"/>
        <family val="3"/>
        <charset val="128"/>
      </rPr>
      <t>運営担当校について確認</t>
    </r>
    <r>
      <rPr>
        <sz val="12"/>
        <color theme="1"/>
        <rFont val="HGPｺﾞｼｯｸM"/>
        <family val="3"/>
        <charset val="128"/>
      </rPr>
      <t>して下さい。</t>
    </r>
    <rPh sb="16" eb="18">
      <t>カクニン</t>
    </rPh>
    <rPh sb="20" eb="21">
      <t>クダ</t>
    </rPh>
    <phoneticPr fontId="4"/>
  </si>
  <si>
    <r>
      <t>③－１　下の枠内で自身の学校と</t>
    </r>
    <r>
      <rPr>
        <u/>
        <sz val="12"/>
        <color rgb="FFFF0000"/>
        <rFont val="HGPｺﾞｼｯｸM"/>
        <family val="3"/>
        <charset val="128"/>
      </rPr>
      <t>申込ファイル名を確認</t>
    </r>
    <r>
      <rPr>
        <sz val="12"/>
        <color rgb="FF000000"/>
        <rFont val="HGPｺﾞｼｯｸM"/>
        <family val="3"/>
        <charset val="128"/>
      </rPr>
      <t>してください。　</t>
    </r>
    <phoneticPr fontId="4"/>
  </si>
  <si>
    <r>
      <t>※　</t>
    </r>
    <r>
      <rPr>
        <u/>
        <sz val="12"/>
        <color rgb="FFFF0000"/>
        <rFont val="HGPｺﾞｼｯｸM"/>
        <family val="3"/>
        <charset val="128"/>
      </rPr>
      <t>すべての情報を入力後</t>
    </r>
    <r>
      <rPr>
        <sz val="12"/>
        <color rgb="FF000000"/>
        <rFont val="HGPｺﾞｼｯｸM"/>
        <family val="3"/>
        <charset val="128"/>
      </rPr>
      <t>、「</t>
    </r>
    <r>
      <rPr>
        <u/>
        <sz val="12"/>
        <color rgb="FFFF0000"/>
        <rFont val="HGPｺﾞｼｯｸM"/>
        <family val="3"/>
        <charset val="128"/>
      </rPr>
      <t>上書き保存</t>
    </r>
    <r>
      <rPr>
        <sz val="12"/>
        <color rgb="FF000000"/>
        <rFont val="HGPｺﾞｼｯｸM"/>
        <family val="3"/>
        <charset val="128"/>
      </rPr>
      <t>」してそのファイルを、放送専門部ウェブサイトの記事の最下部の
　　エントリー用メールフォームの「参照（ファイルを選択）」より</t>
    </r>
    <r>
      <rPr>
        <u/>
        <sz val="12"/>
        <color rgb="FFFF0000"/>
        <rFont val="HGPｺﾞｼｯｸM"/>
        <family val="3"/>
        <charset val="128"/>
      </rPr>
      <t>送信</t>
    </r>
    <r>
      <rPr>
        <sz val="12"/>
        <color rgb="FF000000"/>
        <rFont val="HGPｺﾞｼｯｸM"/>
        <family val="3"/>
        <charset val="128"/>
      </rPr>
      <t>してください。</t>
    </r>
    <rPh sb="6" eb="8">
      <t>ジョウホウ</t>
    </rPh>
    <rPh sb="9" eb="11">
      <t>ニュウリョク</t>
    </rPh>
    <rPh sb="11" eb="12">
      <t>ゴ</t>
    </rPh>
    <rPh sb="14" eb="16">
      <t>ウワガ</t>
    </rPh>
    <rPh sb="17" eb="19">
      <t>ホゾン</t>
    </rPh>
    <phoneticPr fontId="4"/>
  </si>
  <si>
    <r>
      <t>③－２　</t>
    </r>
    <r>
      <rPr>
        <u/>
        <sz val="12"/>
        <color rgb="FFFF0000"/>
        <rFont val="HGPｺﾞｼｯｸM"/>
        <family val="3"/>
        <charset val="128"/>
      </rPr>
      <t>この時点</t>
    </r>
    <r>
      <rPr>
        <sz val="12"/>
        <color rgb="FF000000"/>
        <rFont val="HGPｺﾞｼｯｸM"/>
        <family val="3"/>
        <charset val="128"/>
      </rPr>
      <t>で、デスクトップなど所定の場所に</t>
    </r>
    <r>
      <rPr>
        <u/>
        <sz val="12"/>
        <color rgb="FFFF0000"/>
        <rFont val="HGPｺﾞｼｯｸM"/>
        <family val="3"/>
        <charset val="128"/>
      </rPr>
      <t>申込ファイル名の通りにファイルを保存</t>
    </r>
    <r>
      <rPr>
        <sz val="12"/>
        <color rgb="FF000000"/>
        <rFont val="HGPｺﾞｼｯｸM"/>
        <family val="3"/>
        <charset val="128"/>
      </rPr>
      <t>してください。　</t>
    </r>
    <rPh sb="6" eb="8">
      <t>ジテン</t>
    </rPh>
    <rPh sb="18" eb="20">
      <t>ショテイ</t>
    </rPh>
    <rPh sb="21" eb="23">
      <t>バショ</t>
    </rPh>
    <rPh sb="24" eb="26">
      <t>モウシコミ</t>
    </rPh>
    <rPh sb="30" eb="31">
      <t>メイ</t>
    </rPh>
    <rPh sb="32" eb="33">
      <t>トオ</t>
    </rPh>
    <phoneticPr fontId="4"/>
  </si>
  <si>
    <t>③　運営担当校の確認</t>
    <rPh sb="2" eb="4">
      <t>ウンエイ</t>
    </rPh>
    <rPh sb="4" eb="7">
      <t>タントウコウ</t>
    </rPh>
    <rPh sb="8" eb="10">
      <t>カクニン</t>
    </rPh>
    <phoneticPr fontId="4"/>
  </si>
  <si>
    <t>④【担当校】運営委員の情報入力</t>
    <rPh sb="2" eb="5">
      <t>タントウコウ</t>
    </rPh>
    <rPh sb="6" eb="8">
      <t>ウンエイ</t>
    </rPh>
    <rPh sb="8" eb="10">
      <t>イイン</t>
    </rPh>
    <rPh sb="11" eb="13">
      <t>ジョウホウ</t>
    </rPh>
    <rPh sb="13" eb="15">
      <t>ニュウリョク</t>
    </rPh>
    <phoneticPr fontId="4"/>
  </si>
  <si>
    <t>④【担当校以外】運営委員の情報入力</t>
    <rPh sb="2" eb="5">
      <t>タントウコウ</t>
    </rPh>
    <rPh sb="5" eb="7">
      <t>イガイ</t>
    </rPh>
    <rPh sb="8" eb="10">
      <t>ウンエイ</t>
    </rPh>
    <rPh sb="10" eb="12">
      <t>イイン</t>
    </rPh>
    <rPh sb="13" eb="15">
      <t>ジョウホウ</t>
    </rPh>
    <rPh sb="15" eb="17">
      <t>ニュウリョク</t>
    </rPh>
    <phoneticPr fontId="4"/>
  </si>
  <si>
    <t>⑤【担当校】申込生徒の情報入力</t>
    <rPh sb="2" eb="5">
      <t>タントウコウ</t>
    </rPh>
    <rPh sb="6" eb="8">
      <t>モウシコミ</t>
    </rPh>
    <rPh sb="8" eb="10">
      <t>セイト</t>
    </rPh>
    <rPh sb="11" eb="13">
      <t>ジョウホウ</t>
    </rPh>
    <rPh sb="13" eb="15">
      <t>ニュウリョク</t>
    </rPh>
    <phoneticPr fontId="4"/>
  </si>
  <si>
    <t>⑤【担当校以外】申込生徒の情報入力</t>
    <rPh sb="2" eb="5">
      <t>タントウコウ</t>
    </rPh>
    <rPh sb="5" eb="7">
      <t>イガイ</t>
    </rPh>
    <rPh sb="8" eb="10">
      <t>モウシコミ</t>
    </rPh>
    <rPh sb="10" eb="12">
      <t>セイト</t>
    </rPh>
    <rPh sb="13" eb="15">
      <t>ジョウホウ</t>
    </rPh>
    <rPh sb="15" eb="17">
      <t>ニュウリョク</t>
    </rPh>
    <phoneticPr fontId="4"/>
  </si>
  <si>
    <t>⑥【担当校】申込書（提出版）</t>
    <rPh sb="2" eb="5">
      <t>タントウコウ</t>
    </rPh>
    <rPh sb="6" eb="8">
      <t>モウシコミ</t>
    </rPh>
    <rPh sb="8" eb="9">
      <t>ショ</t>
    </rPh>
    <rPh sb="10" eb="12">
      <t>テイシュツ</t>
    </rPh>
    <rPh sb="12" eb="13">
      <t>バン</t>
    </rPh>
    <phoneticPr fontId="4"/>
  </si>
  <si>
    <t>⑥【担当校以外】申込書（提出版）</t>
    <rPh sb="2" eb="5">
      <t>タントウコウ</t>
    </rPh>
    <rPh sb="5" eb="7">
      <t>イガイ</t>
    </rPh>
    <rPh sb="8" eb="10">
      <t>モウシコミ</t>
    </rPh>
    <rPh sb="10" eb="11">
      <t>ショ</t>
    </rPh>
    <rPh sb="12" eb="14">
      <t>テイシュツ</t>
    </rPh>
    <rPh sb="14" eb="15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</si>
</sst>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\-0000\-0000"/>
    <numFmt numFmtId="177" formatCode="[$-411]ggge&quot;年&quot;m&quot;月&quot;d&quot;日&quot;;@"/>
    <numFmt numFmtId="178" formatCode="##0&quot;作品&quot;"/>
    <numFmt numFmtId="179" formatCode="##0&quot;人&quot;"/>
    <numFmt numFmtId="180" formatCode="##0&quot;（人/作品）&quot;"/>
    <numFmt numFmtId="181" formatCode="0_ "/>
  </numFmts>
  <fonts count="103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Verdana"/>
      <family val="2"/>
    </font>
    <font>
      <sz val="12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color rgb="FF00000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24"/>
      <color theme="1"/>
      <name val="ＤＦ特太ゴシック体"/>
      <family val="3"/>
      <charset val="128"/>
    </font>
    <font>
      <sz val="14"/>
      <color rgb="FFFF0000"/>
      <name val="Verdana"/>
      <family val="2"/>
    </font>
    <font>
      <sz val="10"/>
      <name val="ＭＳ Ｐゴシック"/>
      <family val="3"/>
      <charset val="128"/>
    </font>
    <font>
      <sz val="10"/>
      <name val="Verdana"/>
      <family val="2"/>
    </font>
    <font>
      <sz val="9"/>
      <color theme="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0"/>
      <color theme="3"/>
      <name val="ＭＳ Ｐゴシック"/>
      <family val="3"/>
      <charset val="128"/>
    </font>
    <font>
      <sz val="16"/>
      <color rgb="FFFF0000"/>
      <name val="Verdana"/>
      <family val="2"/>
    </font>
    <font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name val="Verdana"/>
      <family val="2"/>
    </font>
    <font>
      <sz val="10"/>
      <color rgb="FFFF0000"/>
      <name val="HGPｺﾞｼｯｸM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1"/>
      <name val="HGP創英角ｺﾞｼｯｸUB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Verdana"/>
      <family val="2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rgb="FFFF0000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b/>
      <sz val="6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ｺﾞｼｯｸE"/>
      <family val="3"/>
      <charset val="128"/>
    </font>
    <font>
      <sz val="11"/>
      <name val="ＭＳ Ｐゴシック"/>
      <family val="2"/>
      <charset val="128"/>
    </font>
    <font>
      <sz val="9"/>
      <color theme="0" tint="-4.9989318521683403E-2"/>
      <name val="ＭＳ Ｐゴシック"/>
      <family val="2"/>
      <charset val="128"/>
      <scheme val="minor"/>
    </font>
    <font>
      <sz val="14"/>
      <name val="HGS創英角ｺﾞｼｯｸUB"/>
      <family val="3"/>
      <charset val="128"/>
    </font>
    <font>
      <sz val="14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4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b/>
      <sz val="16"/>
      <color theme="1"/>
      <name val="HGPｺﾞｼｯｸM"/>
      <family val="3"/>
      <charset val="128"/>
    </font>
    <font>
      <b/>
      <sz val="8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HGｺﾞｼｯｸE"/>
      <family val="3"/>
      <charset val="128"/>
    </font>
    <font>
      <sz val="16"/>
      <color theme="1"/>
      <name val="Verdana"/>
      <family val="2"/>
    </font>
    <font>
      <sz val="11"/>
      <color theme="1"/>
      <name val="HGSｺﾞｼｯｸE"/>
      <family val="3"/>
      <charset val="128"/>
    </font>
    <font>
      <sz val="12"/>
      <color theme="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u/>
      <sz val="12"/>
      <color rgb="FFFF0000"/>
      <name val="HGPｺﾞｼｯｸM"/>
      <family val="3"/>
      <charset val="128"/>
    </font>
    <font>
      <sz val="10"/>
      <color rgb="FF000000"/>
      <name val="HGPｺﾞｼｯｸM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mediumGray">
        <fgColor rgb="FFFF0000"/>
        <bgColor theme="0" tint="-0.14996795556505021"/>
      </patternFill>
    </fill>
  </fills>
  <borders count="273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dotted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theme="1"/>
      </bottom>
      <diagonal/>
    </border>
    <border>
      <left/>
      <right style="medium">
        <color indexed="64"/>
      </right>
      <top style="thin">
        <color indexed="64"/>
      </top>
      <bottom style="double">
        <color theme="1"/>
      </bottom>
      <diagonal/>
    </border>
    <border>
      <left style="medium">
        <color theme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theme="1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/>
      <right style="medium">
        <color theme="1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double">
        <color indexed="64"/>
      </top>
      <bottom style="thin">
        <color theme="1"/>
      </bottom>
      <diagonal/>
    </border>
    <border>
      <left style="dotted">
        <color indexed="64"/>
      </left>
      <right/>
      <top style="medium">
        <color rgb="FFFF0000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double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theme="1"/>
      </right>
      <top style="thin">
        <color theme="1"/>
      </top>
      <bottom style="medium">
        <color rgb="FFFF0000"/>
      </bottom>
      <diagonal/>
    </border>
    <border>
      <left style="medium">
        <color theme="1"/>
      </left>
      <right/>
      <top/>
      <bottom style="medium">
        <color rgb="FFFF0000"/>
      </bottom>
      <diagonal/>
    </border>
    <border>
      <left/>
      <right style="thin">
        <color theme="1"/>
      </right>
      <top/>
      <bottom style="medium">
        <color rgb="FFFF0000"/>
      </bottom>
      <diagonal/>
    </border>
    <border>
      <left style="medium">
        <color theme="1"/>
      </left>
      <right/>
      <top style="double">
        <color indexed="64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 style="medium">
        <color rgb="FFFF0000"/>
      </top>
      <bottom style="thin">
        <color theme="1"/>
      </bottom>
      <diagonal/>
    </border>
    <border>
      <left/>
      <right style="medium">
        <color indexed="64"/>
      </right>
      <top style="medium">
        <color rgb="FFFF0000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medium">
        <color rgb="FFFF0000"/>
      </top>
      <bottom style="thin">
        <color theme="1"/>
      </bottom>
      <diagonal/>
    </border>
    <border>
      <left style="dotted">
        <color indexed="64"/>
      </left>
      <right/>
      <top style="medium">
        <color rgb="FFFF0000"/>
      </top>
      <bottom style="thin">
        <color theme="1"/>
      </bottom>
      <diagonal/>
    </border>
    <border>
      <left style="medium">
        <color theme="1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theme="1"/>
      </right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1"/>
      </bottom>
      <diagonal/>
    </border>
    <border>
      <left style="dotted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dotted">
        <color indexed="64"/>
      </right>
      <top style="thin">
        <color theme="1"/>
      </top>
      <bottom/>
      <diagonal/>
    </border>
    <border>
      <left style="dotted">
        <color indexed="64"/>
      </left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medium">
        <color rgb="FF008000"/>
      </left>
      <right style="thin">
        <color indexed="64"/>
      </right>
      <top/>
      <bottom/>
      <diagonal/>
    </border>
    <border>
      <left style="medium">
        <color rgb="FF008000"/>
      </left>
      <right style="thin">
        <color indexed="64"/>
      </right>
      <top style="thin">
        <color theme="1"/>
      </top>
      <bottom/>
      <diagonal/>
    </border>
    <border>
      <left style="medium">
        <color rgb="FF008000"/>
      </left>
      <right style="thin">
        <color indexed="64"/>
      </right>
      <top/>
      <bottom style="thin">
        <color theme="1"/>
      </bottom>
      <diagonal/>
    </border>
    <border>
      <left style="double">
        <color rgb="FFFF0000"/>
      </left>
      <right/>
      <top style="double">
        <color rgb="FFFF0000"/>
      </top>
      <bottom style="double">
        <color theme="1"/>
      </bottom>
      <diagonal/>
    </border>
    <border>
      <left/>
      <right/>
      <top style="double">
        <color rgb="FFFF0000"/>
      </top>
      <bottom style="double">
        <color theme="1"/>
      </bottom>
      <diagonal/>
    </border>
    <border>
      <left/>
      <right style="double">
        <color rgb="FFFF0000"/>
      </right>
      <top style="double">
        <color rgb="FFFF0000"/>
      </top>
      <bottom style="double">
        <color theme="1"/>
      </bottom>
      <diagonal/>
    </border>
    <border>
      <left style="double">
        <color rgb="FFFF0000"/>
      </left>
      <right/>
      <top style="double">
        <color theme="1"/>
      </top>
      <bottom style="double">
        <color rgb="FFFF0000"/>
      </bottom>
      <diagonal/>
    </border>
    <border>
      <left/>
      <right/>
      <top style="double">
        <color theme="1"/>
      </top>
      <bottom style="double">
        <color rgb="FFFF0000"/>
      </bottom>
      <diagonal/>
    </border>
    <border>
      <left/>
      <right style="double">
        <color rgb="FFFF0000"/>
      </right>
      <top style="double">
        <color theme="1"/>
      </top>
      <bottom style="double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782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2" borderId="0" xfId="0" applyFont="1" applyFill="1" applyAlignment="1" applyProtection="1">
      <alignment vertical="center" shrinkToFit="1"/>
    </xf>
    <xf numFmtId="0" fontId="0" fillId="2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2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 shrinkToFit="1"/>
    </xf>
    <xf numFmtId="0" fontId="0" fillId="2" borderId="0" xfId="0" applyFont="1" applyFill="1" applyAlignment="1" applyProtection="1">
      <alignment vertical="center"/>
    </xf>
    <xf numFmtId="0" fontId="0" fillId="0" borderId="0" xfId="0" applyFont="1" applyFill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7" fillId="3" borderId="14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horizontal="right" vertical="top" wrapText="1"/>
    </xf>
    <xf numFmtId="0" fontId="17" fillId="2" borderId="0" xfId="0" applyFont="1" applyFill="1" applyAlignment="1" applyProtection="1">
      <alignment horizontal="right" vertical="center"/>
    </xf>
    <xf numFmtId="0" fontId="18" fillId="0" borderId="18" xfId="0" applyFont="1" applyBorder="1" applyAlignment="1" applyProtection="1">
      <alignment horizontal="center" vertical="center" wrapText="1"/>
    </xf>
    <xf numFmtId="0" fontId="16" fillId="5" borderId="7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shrinkToFit="1"/>
    </xf>
    <xf numFmtId="0" fontId="5" fillId="0" borderId="0" xfId="0" applyFont="1" applyFill="1" applyProtection="1">
      <alignment vertical="center"/>
    </xf>
    <xf numFmtId="0" fontId="17" fillId="2" borderId="0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>
      <alignment horizontal="right" vertical="top" wrapText="1"/>
    </xf>
    <xf numFmtId="0" fontId="24" fillId="0" borderId="15" xfId="0" applyFont="1" applyFill="1" applyBorder="1" applyAlignment="1" applyProtection="1">
      <alignment horizontal="center" vertical="center" shrinkToFit="1"/>
    </xf>
    <xf numFmtId="0" fontId="17" fillId="5" borderId="27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27" fillId="2" borderId="0" xfId="0" applyFont="1" applyFill="1" applyAlignment="1" applyProtection="1">
      <alignment vertical="top"/>
    </xf>
    <xf numFmtId="0" fontId="27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17" fillId="0" borderId="17" xfId="0" applyFont="1" applyBorder="1" applyAlignment="1" applyProtection="1">
      <alignment horizontal="center" vertical="center" wrapText="1"/>
    </xf>
    <xf numFmtId="0" fontId="30" fillId="7" borderId="15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26" fillId="2" borderId="16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left" vertical="center" wrapText="1"/>
    </xf>
    <xf numFmtId="0" fontId="35" fillId="2" borderId="0" xfId="0" applyNumberFormat="1" applyFont="1" applyFill="1" applyAlignment="1" applyProtection="1">
      <alignment horizontal="center" vertical="center"/>
    </xf>
    <xf numFmtId="0" fontId="5" fillId="8" borderId="0" xfId="0" applyFont="1" applyFill="1" applyProtection="1">
      <alignment vertical="center"/>
    </xf>
    <xf numFmtId="0" fontId="31" fillId="0" borderId="31" xfId="0" applyFont="1" applyFill="1" applyBorder="1" applyAlignment="1" applyProtection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</xf>
    <xf numFmtId="0" fontId="36" fillId="2" borderId="0" xfId="0" applyFont="1" applyFill="1" applyProtection="1">
      <alignment vertical="center"/>
    </xf>
    <xf numFmtId="0" fontId="37" fillId="2" borderId="0" xfId="0" applyFont="1" applyFill="1" applyAlignment="1" applyProtection="1">
      <alignment vertical="center" wrapText="1"/>
    </xf>
    <xf numFmtId="0" fontId="37" fillId="0" borderId="0" xfId="0" applyFont="1" applyFill="1" applyProtection="1">
      <alignment vertical="center"/>
    </xf>
    <xf numFmtId="0" fontId="38" fillId="0" borderId="31" xfId="0" applyFont="1" applyFill="1" applyBorder="1" applyAlignment="1" applyProtection="1">
      <alignment horizontal="center" vertical="center" shrinkToFit="1"/>
    </xf>
    <xf numFmtId="0" fontId="7" fillId="3" borderId="32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 shrinkToFit="1"/>
    </xf>
    <xf numFmtId="0" fontId="43" fillId="0" borderId="0" xfId="0" applyFont="1" applyFill="1" applyProtection="1">
      <alignment vertical="center"/>
    </xf>
    <xf numFmtId="0" fontId="33" fillId="2" borderId="0" xfId="0" applyFont="1" applyFill="1">
      <alignment vertical="center"/>
    </xf>
    <xf numFmtId="0" fontId="43" fillId="2" borderId="0" xfId="0" applyFont="1" applyFill="1" applyProtection="1">
      <alignment vertical="center"/>
    </xf>
    <xf numFmtId="0" fontId="33" fillId="2" borderId="0" xfId="0" applyFont="1" applyFill="1" applyProtection="1">
      <alignment vertical="center"/>
    </xf>
    <xf numFmtId="49" fontId="34" fillId="0" borderId="0" xfId="0" applyNumberFormat="1" applyFont="1" applyFill="1" applyProtection="1">
      <alignment vertical="center"/>
    </xf>
    <xf numFmtId="0" fontId="33" fillId="0" borderId="0" xfId="0" applyFont="1" applyFill="1">
      <alignment vertical="center"/>
    </xf>
    <xf numFmtId="0" fontId="35" fillId="0" borderId="0" xfId="0" applyNumberFormat="1" applyFont="1" applyFill="1" applyAlignment="1" applyProtection="1">
      <alignment horizontal="center" vertical="center"/>
    </xf>
    <xf numFmtId="0" fontId="33" fillId="0" borderId="0" xfId="0" applyFont="1" applyFill="1" applyProtection="1">
      <alignment vertical="center"/>
    </xf>
    <xf numFmtId="49" fontId="35" fillId="0" borderId="0" xfId="0" applyNumberFormat="1" applyFont="1" applyFill="1" applyAlignment="1" applyProtection="1">
      <alignment horizontal="center" vertical="center"/>
    </xf>
    <xf numFmtId="0" fontId="44" fillId="0" borderId="0" xfId="0" applyFont="1" applyFill="1" applyAlignment="1" applyProtection="1"/>
    <xf numFmtId="0" fontId="0" fillId="0" borderId="0" xfId="0" applyFill="1">
      <alignment vertical="center"/>
    </xf>
    <xf numFmtId="0" fontId="43" fillId="0" borderId="0" xfId="0" applyFont="1" applyFill="1">
      <alignment vertical="center"/>
    </xf>
    <xf numFmtId="0" fontId="45" fillId="2" borderId="0" xfId="0" applyFont="1" applyFill="1" applyProtection="1">
      <alignment vertical="center"/>
    </xf>
    <xf numFmtId="0" fontId="44" fillId="2" borderId="0" xfId="0" applyFont="1" applyFill="1" applyProtection="1">
      <alignment vertical="center"/>
    </xf>
    <xf numFmtId="0" fontId="46" fillId="2" borderId="0" xfId="0" applyFont="1" applyFill="1" applyProtection="1">
      <alignment vertical="center"/>
    </xf>
    <xf numFmtId="0" fontId="40" fillId="0" borderId="55" xfId="0" applyFont="1" applyBorder="1" applyAlignment="1" applyProtection="1">
      <alignment horizontal="center" vertical="center"/>
    </xf>
    <xf numFmtId="0" fontId="25" fillId="9" borderId="56" xfId="0" applyFont="1" applyFill="1" applyBorder="1" applyAlignment="1" applyProtection="1">
      <alignment horizontal="left" vertical="center"/>
    </xf>
    <xf numFmtId="0" fontId="40" fillId="0" borderId="56" xfId="0" applyFont="1" applyBorder="1" applyAlignment="1" applyProtection="1">
      <alignment horizontal="center" vertical="center"/>
    </xf>
    <xf numFmtId="0" fontId="40" fillId="0" borderId="59" xfId="0" applyFont="1" applyBorder="1" applyAlignment="1" applyProtection="1">
      <alignment horizontal="center" vertical="center"/>
    </xf>
    <xf numFmtId="0" fontId="25" fillId="9" borderId="59" xfId="0" applyFont="1" applyFill="1" applyBorder="1" applyAlignment="1" applyProtection="1">
      <alignment horizontal="left" vertical="center"/>
    </xf>
    <xf numFmtId="0" fontId="16" fillId="10" borderId="35" xfId="0" applyFont="1" applyFill="1" applyBorder="1" applyAlignment="1" applyProtection="1">
      <alignment horizontal="center" vertical="center" wrapText="1"/>
    </xf>
    <xf numFmtId="0" fontId="16" fillId="10" borderId="41" xfId="0" applyFont="1" applyFill="1" applyBorder="1" applyAlignment="1" applyProtection="1">
      <alignment horizontal="center" vertical="center" wrapText="1"/>
    </xf>
    <xf numFmtId="0" fontId="0" fillId="9" borderId="63" xfId="0" applyFont="1" applyFill="1" applyBorder="1" applyAlignment="1" applyProtection="1">
      <alignment horizontal="center" vertical="center"/>
    </xf>
    <xf numFmtId="0" fontId="0" fillId="9" borderId="42" xfId="0" applyFont="1" applyFill="1" applyBorder="1" applyAlignment="1" applyProtection="1">
      <alignment horizontal="center" vertical="center"/>
    </xf>
    <xf numFmtId="0" fontId="0" fillId="9" borderId="52" xfId="0" applyFont="1" applyFill="1" applyBorder="1" applyAlignment="1" applyProtection="1">
      <alignment horizontal="center" vertical="center"/>
    </xf>
    <xf numFmtId="0" fontId="40" fillId="0" borderId="66" xfId="0" applyFont="1" applyBorder="1" applyAlignment="1" applyProtection="1">
      <alignment horizontal="center" vertical="center"/>
    </xf>
    <xf numFmtId="0" fontId="40" fillId="0" borderId="67" xfId="0" applyFont="1" applyBorder="1" applyAlignment="1" applyProtection="1">
      <alignment horizontal="center" vertical="center"/>
    </xf>
    <xf numFmtId="0" fontId="40" fillId="0" borderId="69" xfId="0" applyFont="1" applyBorder="1" applyAlignment="1" applyProtection="1">
      <alignment horizontal="center" vertical="center"/>
    </xf>
    <xf numFmtId="0" fontId="16" fillId="10" borderId="36" xfId="0" applyFont="1" applyFill="1" applyBorder="1" applyAlignment="1" applyProtection="1">
      <alignment horizontal="center" vertical="center" wrapText="1"/>
    </xf>
    <xf numFmtId="0" fontId="16" fillId="10" borderId="65" xfId="0" applyFont="1" applyFill="1" applyBorder="1" applyAlignment="1" applyProtection="1">
      <alignment horizontal="center" vertical="center" wrapText="1"/>
    </xf>
    <xf numFmtId="0" fontId="28" fillId="4" borderId="8" xfId="0" applyFont="1" applyFill="1" applyBorder="1" applyAlignment="1">
      <alignment vertical="center"/>
    </xf>
    <xf numFmtId="0" fontId="40" fillId="0" borderId="76" xfId="0" applyFont="1" applyBorder="1" applyAlignment="1" applyProtection="1">
      <alignment horizontal="center" vertical="center"/>
    </xf>
    <xf numFmtId="0" fontId="40" fillId="0" borderId="78" xfId="0" applyFont="1" applyBorder="1" applyAlignment="1" applyProtection="1">
      <alignment horizontal="center" vertical="center"/>
    </xf>
    <xf numFmtId="0" fontId="43" fillId="0" borderId="0" xfId="0" applyFont="1" applyFill="1" applyAlignment="1" applyProtection="1"/>
    <xf numFmtId="0" fontId="13" fillId="4" borderId="62" xfId="0" applyFont="1" applyFill="1" applyBorder="1" applyAlignment="1" applyProtection="1">
      <alignment horizontal="center" vertical="center"/>
      <protection locked="0"/>
    </xf>
    <xf numFmtId="0" fontId="13" fillId="4" borderId="75" xfId="0" applyFont="1" applyFill="1" applyBorder="1" applyAlignment="1" applyProtection="1">
      <alignment horizontal="center" vertical="center"/>
      <protection locked="0"/>
    </xf>
    <xf numFmtId="0" fontId="48" fillId="0" borderId="60" xfId="0" applyFont="1" applyBorder="1" applyAlignment="1" applyProtection="1">
      <alignment horizontal="center" vertical="center"/>
    </xf>
    <xf numFmtId="0" fontId="48" fillId="0" borderId="42" xfId="0" applyFont="1" applyBorder="1" applyAlignment="1" applyProtection="1">
      <alignment horizontal="center" vertical="center"/>
    </xf>
    <xf numFmtId="0" fontId="49" fillId="4" borderId="61" xfId="0" applyFont="1" applyFill="1" applyBorder="1" applyAlignment="1" applyProtection="1">
      <alignment horizontal="center" vertical="center" wrapText="1"/>
      <protection locked="0"/>
    </xf>
    <xf numFmtId="0" fontId="49" fillId="4" borderId="77" xfId="0" applyFont="1" applyFill="1" applyBorder="1" applyAlignment="1" applyProtection="1">
      <alignment horizontal="center" vertical="center" wrapText="1"/>
      <protection locked="0"/>
    </xf>
    <xf numFmtId="0" fontId="50" fillId="4" borderId="54" xfId="0" applyFont="1" applyFill="1" applyBorder="1" applyAlignment="1" applyProtection="1">
      <alignment horizontal="left" vertical="center"/>
      <protection locked="0"/>
    </xf>
    <xf numFmtId="0" fontId="50" fillId="4" borderId="55" xfId="0" applyFont="1" applyFill="1" applyBorder="1" applyAlignment="1" applyProtection="1">
      <alignment horizontal="left" vertical="center"/>
      <protection locked="0"/>
    </xf>
    <xf numFmtId="0" fontId="50" fillId="4" borderId="57" xfId="0" applyFont="1" applyFill="1" applyBorder="1" applyAlignment="1" applyProtection="1">
      <alignment horizontal="left" vertical="center"/>
      <protection locked="0"/>
    </xf>
    <xf numFmtId="0" fontId="50" fillId="4" borderId="56" xfId="0" applyFont="1" applyFill="1" applyBorder="1" applyAlignment="1" applyProtection="1">
      <alignment horizontal="left" vertical="center"/>
      <protection locked="0"/>
    </xf>
    <xf numFmtId="0" fontId="50" fillId="4" borderId="58" xfId="0" applyFont="1" applyFill="1" applyBorder="1" applyAlignment="1" applyProtection="1">
      <alignment horizontal="left" vertical="center"/>
      <protection locked="0"/>
    </xf>
    <xf numFmtId="0" fontId="50" fillId="4" borderId="59" xfId="0" applyFont="1" applyFill="1" applyBorder="1" applyAlignment="1" applyProtection="1">
      <alignment horizontal="left" vertical="center"/>
      <protection locked="0"/>
    </xf>
    <xf numFmtId="0" fontId="50" fillId="4" borderId="68" xfId="0" applyFont="1" applyFill="1" applyBorder="1" applyAlignment="1" applyProtection="1">
      <alignment horizontal="left" vertical="center"/>
    </xf>
    <xf numFmtId="0" fontId="50" fillId="4" borderId="70" xfId="0" applyFont="1" applyFill="1" applyBorder="1" applyAlignment="1" applyProtection="1">
      <alignment horizontal="left" vertical="center"/>
    </xf>
    <xf numFmtId="0" fontId="52" fillId="4" borderId="73" xfId="0" applyFont="1" applyFill="1" applyBorder="1" applyAlignment="1" applyProtection="1">
      <alignment horizontal="center" vertical="center"/>
      <protection locked="0"/>
    </xf>
    <xf numFmtId="0" fontId="52" fillId="4" borderId="74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Protection="1">
      <alignment vertical="center"/>
    </xf>
    <xf numFmtId="0" fontId="53" fillId="5" borderId="27" xfId="0" applyFont="1" applyFill="1" applyBorder="1" applyAlignment="1" applyProtection="1">
      <alignment horizontal="center" vertical="center" wrapText="1"/>
    </xf>
    <xf numFmtId="0" fontId="54" fillId="5" borderId="29" xfId="0" applyFont="1" applyFill="1" applyBorder="1" applyAlignment="1" applyProtection="1">
      <alignment horizontal="left" vertical="center" wrapText="1"/>
    </xf>
    <xf numFmtId="0" fontId="53" fillId="4" borderId="6" xfId="0" applyFont="1" applyFill="1" applyBorder="1" applyAlignment="1" applyProtection="1">
      <alignment horizontal="left" vertical="center" wrapText="1"/>
      <protection locked="0"/>
    </xf>
    <xf numFmtId="0" fontId="54" fillId="5" borderId="7" xfId="0" applyFont="1" applyFill="1" applyBorder="1" applyAlignment="1" applyProtection="1">
      <alignment horizontal="left" vertical="center" wrapText="1"/>
    </xf>
    <xf numFmtId="0" fontId="53" fillId="4" borderId="28" xfId="0" applyFont="1" applyFill="1" applyBorder="1" applyAlignment="1" applyProtection="1">
      <alignment horizontal="left" vertical="center" wrapText="1"/>
      <protection locked="0"/>
    </xf>
    <xf numFmtId="0" fontId="53" fillId="5" borderId="7" xfId="0" applyFont="1" applyFill="1" applyBorder="1" applyAlignment="1" applyProtection="1">
      <alignment horizontal="center" vertical="center" wrapText="1"/>
    </xf>
    <xf numFmtId="0" fontId="54" fillId="5" borderId="7" xfId="0" applyFont="1" applyFill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left" vertical="center" wrapText="1"/>
    </xf>
    <xf numFmtId="0" fontId="53" fillId="0" borderId="28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</xf>
    <xf numFmtId="0" fontId="32" fillId="0" borderId="0" xfId="0" applyFo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32" fillId="0" borderId="80" xfId="0" applyFont="1" applyBorder="1" applyProtection="1">
      <alignment vertical="center"/>
    </xf>
    <xf numFmtId="0" fontId="32" fillId="0" borderId="0" xfId="0" applyFont="1">
      <alignment vertical="center"/>
    </xf>
    <xf numFmtId="0" fontId="32" fillId="0" borderId="0" xfId="0" applyFont="1" applyBorder="1" applyProtection="1">
      <alignment vertical="center"/>
    </xf>
    <xf numFmtId="0" fontId="32" fillId="0" borderId="0" xfId="0" applyFont="1" applyBorder="1">
      <alignment vertical="center"/>
    </xf>
    <xf numFmtId="0" fontId="0" fillId="0" borderId="0" xfId="0" applyFill="1" applyBorder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32" fillId="2" borderId="0" xfId="0" applyFont="1" applyFill="1" applyProtection="1">
      <alignment vertical="center"/>
    </xf>
    <xf numFmtId="0" fontId="32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13" fillId="2" borderId="0" xfId="0" applyFont="1" applyFill="1" applyProtection="1">
      <alignment vertical="center"/>
    </xf>
    <xf numFmtId="0" fontId="28" fillId="4" borderId="79" xfId="0" applyFont="1" applyFill="1" applyBorder="1" applyAlignment="1" applyProtection="1">
      <alignment horizontal="center" vertical="center"/>
      <protection locked="0"/>
    </xf>
    <xf numFmtId="0" fontId="15" fillId="3" borderId="81" xfId="0" applyFont="1" applyFill="1" applyBorder="1" applyAlignment="1" applyProtection="1">
      <alignment horizontal="center" vertical="center"/>
    </xf>
    <xf numFmtId="49" fontId="34" fillId="2" borderId="0" xfId="0" applyNumberFormat="1" applyFont="1" applyFill="1" applyProtection="1">
      <alignment vertical="center"/>
    </xf>
    <xf numFmtId="177" fontId="13" fillId="4" borderId="79" xfId="0" applyNumberFormat="1" applyFont="1" applyFill="1" applyBorder="1" applyAlignment="1" applyProtection="1">
      <alignment horizontal="center" vertical="center"/>
      <protection locked="0"/>
    </xf>
    <xf numFmtId="0" fontId="13" fillId="4" borderId="79" xfId="0" applyFont="1" applyFill="1" applyBorder="1" applyAlignment="1" applyProtection="1">
      <alignment horizontal="center" vertical="center"/>
      <protection locked="0"/>
    </xf>
    <xf numFmtId="0" fontId="50" fillId="4" borderId="79" xfId="0" applyFont="1" applyFill="1" applyBorder="1" applyAlignment="1" applyProtection="1">
      <alignment vertical="center" shrinkToFit="1"/>
      <protection locked="0"/>
    </xf>
    <xf numFmtId="0" fontId="0" fillId="4" borderId="1" xfId="0" applyFill="1" applyBorder="1" applyProtection="1">
      <alignment vertical="center"/>
    </xf>
    <xf numFmtId="0" fontId="0" fillId="4" borderId="2" xfId="0" applyFill="1" applyBorder="1" applyProtection="1">
      <alignment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Protection="1">
      <alignment vertical="center"/>
    </xf>
    <xf numFmtId="0" fontId="0" fillId="4" borderId="4" xfId="0" applyFill="1" applyBorder="1" applyProtection="1">
      <alignment vertical="center"/>
    </xf>
    <xf numFmtId="0" fontId="11" fillId="4" borderId="0" xfId="0" applyFont="1" applyFill="1" applyBorder="1">
      <alignment vertical="center"/>
    </xf>
    <xf numFmtId="0" fontId="13" fillId="4" borderId="0" xfId="0" applyFont="1" applyFill="1" applyBorder="1" applyProtection="1">
      <alignment vertical="center"/>
    </xf>
    <xf numFmtId="0" fontId="13" fillId="4" borderId="0" xfId="0" applyFont="1" applyFill="1" applyBorder="1" applyAlignment="1" applyProtection="1">
      <alignment horizontal="left" vertical="center"/>
    </xf>
    <xf numFmtId="0" fontId="0" fillId="4" borderId="5" xfId="0" applyFill="1" applyBorder="1" applyProtection="1">
      <alignment vertical="center"/>
    </xf>
    <xf numFmtId="0" fontId="12" fillId="4" borderId="0" xfId="0" applyFont="1" applyFill="1" applyBorder="1">
      <alignment vertical="center"/>
    </xf>
    <xf numFmtId="0" fontId="12" fillId="4" borderId="0" xfId="0" applyFont="1" applyFill="1" applyBorder="1" applyAlignment="1">
      <alignment vertical="top"/>
    </xf>
    <xf numFmtId="0" fontId="13" fillId="4" borderId="0" xfId="0" applyFont="1" applyFill="1" applyBorder="1" applyAlignment="1" applyProtection="1">
      <alignment horizontal="left" vertical="top"/>
    </xf>
    <xf numFmtId="0" fontId="0" fillId="4" borderId="11" xfId="0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4" borderId="12" xfId="0" applyFill="1" applyBorder="1" applyProtection="1">
      <alignment vertical="center"/>
    </xf>
    <xf numFmtId="0" fontId="7" fillId="4" borderId="5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left" vertical="center"/>
    </xf>
    <xf numFmtId="0" fontId="0" fillId="4" borderId="12" xfId="0" applyFill="1" applyBorder="1" applyAlignment="1" applyProtection="1">
      <alignment horizontal="left" vertical="center"/>
    </xf>
    <xf numFmtId="0" fontId="0" fillId="4" borderId="13" xfId="0" applyFill="1" applyBorder="1" applyProtection="1">
      <alignment vertical="center"/>
    </xf>
    <xf numFmtId="0" fontId="58" fillId="0" borderId="0" xfId="0" applyFont="1" applyAlignment="1" applyProtection="1">
      <alignment horizontal="right" vertical="top"/>
    </xf>
    <xf numFmtId="0" fontId="59" fillId="0" borderId="0" xfId="0" applyFont="1" applyAlignment="1" applyProtection="1">
      <alignment horizontal="left" vertical="center"/>
    </xf>
    <xf numFmtId="0" fontId="58" fillId="0" borderId="0" xfId="0" applyFont="1" applyAlignment="1" applyProtection="1">
      <alignment vertical="top"/>
    </xf>
    <xf numFmtId="0" fontId="60" fillId="0" borderId="0" xfId="0" applyFont="1" applyAlignment="1" applyProtection="1">
      <alignment horizontal="right" vertical="center"/>
    </xf>
    <xf numFmtId="0" fontId="60" fillId="0" borderId="0" xfId="0" applyFont="1" applyProtection="1">
      <alignment vertical="center"/>
    </xf>
    <xf numFmtId="0" fontId="46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33" fillId="0" borderId="0" xfId="0" applyFont="1">
      <alignment vertical="center"/>
    </xf>
    <xf numFmtId="0" fontId="46" fillId="0" borderId="0" xfId="0" applyFont="1">
      <alignment vertical="center"/>
    </xf>
    <xf numFmtId="0" fontId="25" fillId="0" borderId="0" xfId="0" applyFont="1" applyFill="1" applyBorder="1" applyAlignment="1" applyProtection="1">
      <alignment horizontal="right" vertical="center"/>
    </xf>
    <xf numFmtId="0" fontId="61" fillId="0" borderId="0" xfId="0" applyFont="1" applyFill="1" applyBorder="1" applyAlignment="1" applyProtection="1">
      <alignment horizontal="left" vertical="center"/>
    </xf>
    <xf numFmtId="0" fontId="63" fillId="0" borderId="0" xfId="0" applyFont="1" applyAlignment="1" applyProtection="1">
      <alignment vertical="top"/>
    </xf>
    <xf numFmtId="0" fontId="64" fillId="0" borderId="0" xfId="0" applyFont="1" applyBorder="1" applyProtection="1">
      <alignment vertical="center"/>
    </xf>
    <xf numFmtId="0" fontId="64" fillId="0" borderId="0" xfId="0" applyFont="1" applyProtection="1">
      <alignment vertical="center"/>
    </xf>
    <xf numFmtId="0" fontId="45" fillId="0" borderId="0" xfId="0" applyFont="1" applyProtection="1">
      <alignment vertical="center"/>
    </xf>
    <xf numFmtId="0" fontId="43" fillId="0" borderId="0" xfId="0" applyFo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65" fillId="0" borderId="0" xfId="0" applyFont="1" applyFill="1" applyBorder="1" applyProtection="1">
      <alignment vertical="center"/>
    </xf>
    <xf numFmtId="0" fontId="66" fillId="0" borderId="0" xfId="0" applyFont="1" applyBorder="1" applyAlignment="1" applyProtection="1">
      <alignment vertical="center"/>
    </xf>
    <xf numFmtId="0" fontId="67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66" fillId="0" borderId="0" xfId="0" applyFont="1" applyBorder="1" applyAlignment="1" applyProtection="1">
      <alignment horizontal="center" vertical="center"/>
    </xf>
    <xf numFmtId="0" fontId="45" fillId="0" borderId="0" xfId="0" applyFont="1" applyAlignment="1" applyProtection="1">
      <alignment vertical="center" wrapText="1"/>
    </xf>
    <xf numFmtId="0" fontId="6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/>
    <xf numFmtId="0" fontId="17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right" vertical="top" wrapText="1"/>
    </xf>
    <xf numFmtId="0" fontId="17" fillId="0" borderId="0" xfId="0" applyFont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 vertical="center" shrinkToFit="1"/>
    </xf>
    <xf numFmtId="0" fontId="69" fillId="0" borderId="0" xfId="0" applyFont="1" applyFill="1" applyBorder="1" applyAlignment="1" applyProtection="1">
      <alignment horizontal="right" vertical="center"/>
    </xf>
    <xf numFmtId="0" fontId="69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 applyProtection="1">
      <alignment vertical="center" wrapText="1" shrinkToFit="1"/>
    </xf>
    <xf numFmtId="0" fontId="16" fillId="0" borderId="0" xfId="0" applyFont="1" applyBorder="1" applyAlignment="1" applyProtection="1">
      <alignment vertical="top" wrapText="1"/>
    </xf>
    <xf numFmtId="0" fontId="68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66" fillId="0" borderId="0" xfId="0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69" fillId="0" borderId="0" xfId="0" applyFont="1" applyFill="1" applyBorder="1" applyAlignment="1" applyProtection="1">
      <alignment horizontal="center" vertical="center"/>
    </xf>
    <xf numFmtId="0" fontId="32" fillId="0" borderId="0" xfId="0" applyFont="1" applyAlignment="1" applyProtection="1"/>
    <xf numFmtId="0" fontId="25" fillId="0" borderId="0" xfId="0" applyFont="1" applyBorder="1" applyAlignment="1" applyProtection="1">
      <alignment horizontal="center"/>
    </xf>
    <xf numFmtId="0" fontId="70" fillId="0" borderId="0" xfId="0" applyFont="1" applyFill="1" applyProtection="1">
      <alignment vertical="center"/>
    </xf>
    <xf numFmtId="0" fontId="43" fillId="0" borderId="0" xfId="0" applyFont="1" applyAlignment="1" applyProtection="1"/>
    <xf numFmtId="0" fontId="32" fillId="0" borderId="0" xfId="0" applyFont="1" applyAlignment="1"/>
    <xf numFmtId="0" fontId="25" fillId="0" borderId="92" xfId="0" applyFont="1" applyBorder="1" applyAlignment="1" applyProtection="1">
      <alignment horizontal="center" vertical="center"/>
    </xf>
    <xf numFmtId="0" fontId="0" fillId="0" borderId="93" xfId="0" applyFont="1" applyFill="1" applyBorder="1" applyAlignment="1" applyProtection="1">
      <alignment horizontal="center" vertical="center"/>
    </xf>
    <xf numFmtId="0" fontId="32" fillId="0" borderId="93" xfId="0" applyFont="1" applyFill="1" applyBorder="1" applyProtection="1">
      <alignment vertical="center"/>
    </xf>
    <xf numFmtId="0" fontId="32" fillId="0" borderId="93" xfId="0" applyFont="1" applyFill="1" applyBorder="1" applyAlignment="1" applyProtection="1">
      <alignment vertical="center"/>
    </xf>
    <xf numFmtId="0" fontId="32" fillId="0" borderId="94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2" fillId="0" borderId="95" xfId="0" applyFont="1" applyBorder="1">
      <alignment vertical="center"/>
    </xf>
    <xf numFmtId="0" fontId="62" fillId="12" borderId="96" xfId="0" applyFont="1" applyFill="1" applyBorder="1" applyAlignment="1" applyProtection="1">
      <alignment horizontal="center" vertical="center" wrapText="1"/>
    </xf>
    <xf numFmtId="0" fontId="71" fillId="12" borderId="96" xfId="0" applyFont="1" applyFill="1" applyBorder="1" applyAlignment="1" applyProtection="1">
      <alignment horizontal="center" vertical="center" wrapText="1"/>
    </xf>
    <xf numFmtId="0" fontId="71" fillId="0" borderId="97" xfId="0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>
      <alignment vertical="center" wrapText="1"/>
    </xf>
    <xf numFmtId="0" fontId="71" fillId="0" borderId="98" xfId="0" applyFont="1" applyFill="1" applyBorder="1" applyAlignment="1" applyProtection="1">
      <alignment vertical="center" wrapText="1"/>
    </xf>
    <xf numFmtId="179" fontId="0" fillId="12" borderId="99" xfId="0" applyNumberFormat="1" applyFill="1" applyBorder="1" applyAlignment="1" applyProtection="1">
      <alignment horizontal="center" vertical="center"/>
    </xf>
    <xf numFmtId="178" fontId="0" fillId="0" borderId="97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Alignment="1" applyProtection="1">
      <alignment vertical="center"/>
    </xf>
    <xf numFmtId="178" fontId="0" fillId="0" borderId="98" xfId="0" applyNumberFormat="1" applyFill="1" applyBorder="1" applyAlignment="1" applyProtection="1">
      <alignment vertical="center"/>
    </xf>
    <xf numFmtId="0" fontId="70" fillId="0" borderId="0" xfId="0" applyFont="1">
      <alignment vertical="center"/>
    </xf>
    <xf numFmtId="0" fontId="17" fillId="0" borderId="95" xfId="0" applyFont="1" applyBorder="1" applyProtection="1">
      <alignment vertical="center"/>
    </xf>
    <xf numFmtId="0" fontId="71" fillId="12" borderId="97" xfId="0" applyFont="1" applyFill="1" applyBorder="1" applyAlignment="1" applyProtection="1">
      <alignment horizontal="center" vertical="center" wrapText="1"/>
    </xf>
    <xf numFmtId="178" fontId="0" fillId="0" borderId="98" xfId="0" applyNumberFormat="1" applyFill="1" applyBorder="1" applyAlignment="1" applyProtection="1">
      <alignment horizontal="center" vertical="center"/>
    </xf>
    <xf numFmtId="178" fontId="0" fillId="12" borderId="100" xfId="0" applyNumberFormat="1" applyFill="1" applyBorder="1" applyAlignment="1" applyProtection="1">
      <alignment horizontal="center" vertical="center"/>
    </xf>
    <xf numFmtId="178" fontId="0" fillId="12" borderId="99" xfId="0" applyNumberFormat="1" applyFill="1" applyBorder="1" applyAlignment="1" applyProtection="1">
      <alignment horizontal="center" vertical="center"/>
    </xf>
    <xf numFmtId="0" fontId="71" fillId="0" borderId="102" xfId="0" applyFont="1" applyFill="1" applyBorder="1" applyAlignment="1" applyProtection="1">
      <alignment horizontal="center" vertical="center" wrapText="1"/>
    </xf>
    <xf numFmtId="0" fontId="32" fillId="0" borderId="0" xfId="0" applyFont="1" applyFill="1" applyProtection="1">
      <alignment vertical="center"/>
    </xf>
    <xf numFmtId="0" fontId="64" fillId="0" borderId="0" xfId="0" applyFont="1" applyFill="1" applyBorder="1" applyProtection="1">
      <alignment vertical="center"/>
    </xf>
    <xf numFmtId="0" fontId="64" fillId="0" borderId="0" xfId="0" applyFont="1" applyFill="1" applyProtection="1">
      <alignment vertical="center"/>
    </xf>
    <xf numFmtId="0" fontId="45" fillId="0" borderId="0" xfId="0" applyFont="1" applyFill="1" applyProtection="1">
      <alignment vertical="center"/>
    </xf>
    <xf numFmtId="0" fontId="43" fillId="0" borderId="0" xfId="0" applyFont="1">
      <alignment vertical="center"/>
    </xf>
    <xf numFmtId="0" fontId="46" fillId="0" borderId="0" xfId="0" applyFont="1" applyFill="1" applyProtection="1">
      <alignment vertical="center"/>
    </xf>
    <xf numFmtId="0" fontId="32" fillId="0" borderId="0" xfId="0" applyFont="1" applyFill="1">
      <alignment vertical="center"/>
    </xf>
    <xf numFmtId="0" fontId="68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Protection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73" fillId="0" borderId="0" xfId="0" applyFont="1" applyAlignment="1" applyProtection="1">
      <alignment vertical="top"/>
    </xf>
    <xf numFmtId="0" fontId="73" fillId="0" borderId="0" xfId="0" applyFont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66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69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center"/>
    </xf>
    <xf numFmtId="0" fontId="25" fillId="0" borderId="106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right" vertical="center"/>
    </xf>
    <xf numFmtId="0" fontId="66" fillId="0" borderId="80" xfId="0" applyFont="1" applyBorder="1" applyAlignment="1" applyProtection="1">
      <alignment vertical="center"/>
    </xf>
    <xf numFmtId="0" fontId="69" fillId="0" borderId="80" xfId="0" applyFont="1" applyBorder="1" applyAlignment="1" applyProtection="1">
      <alignment horizontal="right" vertical="center"/>
    </xf>
    <xf numFmtId="0" fontId="66" fillId="0" borderId="80" xfId="0" applyFont="1" applyFill="1" applyBorder="1" applyAlignment="1" applyProtection="1">
      <alignment vertical="center"/>
    </xf>
    <xf numFmtId="0" fontId="67" fillId="0" borderId="80" xfId="0" applyFont="1" applyFill="1" applyBorder="1" applyAlignment="1" applyProtection="1">
      <alignment vertical="center"/>
    </xf>
    <xf numFmtId="0" fontId="0" fillId="0" borderId="80" xfId="0" applyFont="1" applyFill="1" applyBorder="1" applyAlignment="1" applyProtection="1">
      <alignment horizontal="center" vertical="center"/>
    </xf>
    <xf numFmtId="0" fontId="16" fillId="3" borderId="114" xfId="0" applyFont="1" applyFill="1" applyBorder="1" applyAlignment="1">
      <alignment horizontal="center" vertical="center" wrapText="1"/>
    </xf>
    <xf numFmtId="0" fontId="16" fillId="3" borderId="116" xfId="0" applyFont="1" applyFill="1" applyBorder="1" applyAlignment="1">
      <alignment horizontal="center" vertical="center" wrapText="1"/>
    </xf>
    <xf numFmtId="181" fontId="16" fillId="13" borderId="117" xfId="0" applyNumberFormat="1" applyFont="1" applyFill="1" applyBorder="1" applyAlignment="1">
      <alignment horizontal="center" vertical="center" wrapText="1"/>
    </xf>
    <xf numFmtId="0" fontId="16" fillId="13" borderId="115" xfId="0" applyFont="1" applyFill="1" applyBorder="1" applyAlignment="1">
      <alignment horizontal="center" vertical="center" wrapText="1"/>
    </xf>
    <xf numFmtId="0" fontId="74" fillId="0" borderId="118" xfId="0" applyFont="1" applyBorder="1" applyAlignment="1" applyProtection="1">
      <alignment horizontal="left" vertical="center"/>
    </xf>
    <xf numFmtId="0" fontId="0" fillId="0" borderId="120" xfId="0" applyBorder="1">
      <alignment vertical="center"/>
    </xf>
    <xf numFmtId="0" fontId="0" fillId="0" borderId="121" xfId="0" applyBorder="1">
      <alignment vertical="center"/>
    </xf>
    <xf numFmtId="0" fontId="32" fillId="0" borderId="120" xfId="0" applyFont="1" applyBorder="1">
      <alignment vertical="center"/>
    </xf>
    <xf numFmtId="0" fontId="70" fillId="0" borderId="122" xfId="0" applyFont="1" applyBorder="1" applyProtection="1">
      <alignment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32" fillId="0" borderId="128" xfId="0" applyFont="1" applyBorder="1">
      <alignment vertical="center"/>
    </xf>
    <xf numFmtId="0" fontId="70" fillId="0" borderId="130" xfId="0" applyFont="1" applyBorder="1" applyProtection="1">
      <alignment vertical="center"/>
    </xf>
    <xf numFmtId="0" fontId="65" fillId="0" borderId="130" xfId="0" applyFont="1" applyFill="1" applyBorder="1" applyAlignment="1" applyProtection="1">
      <alignment horizontal="left" vertical="center"/>
    </xf>
    <xf numFmtId="0" fontId="65" fillId="0" borderId="0" xfId="0" applyFont="1" applyFill="1" applyBorder="1" applyAlignment="1" applyProtection="1">
      <alignment horizontal="left" vertical="center"/>
    </xf>
    <xf numFmtId="0" fontId="74" fillId="0" borderId="131" xfId="0" applyFont="1" applyBorder="1" applyAlignment="1" applyProtection="1">
      <alignment horizontal="left" vertical="center"/>
    </xf>
    <xf numFmtId="0" fontId="0" fillId="0" borderId="137" xfId="0" applyBorder="1">
      <alignment vertical="center"/>
    </xf>
    <xf numFmtId="0" fontId="0" fillId="0" borderId="138" xfId="0" applyBorder="1">
      <alignment vertical="center"/>
    </xf>
    <xf numFmtId="0" fontId="32" fillId="0" borderId="137" xfId="0" applyFont="1" applyBorder="1">
      <alignment vertical="center"/>
    </xf>
    <xf numFmtId="0" fontId="70" fillId="0" borderId="139" xfId="0" applyFont="1" applyBorder="1" applyProtection="1">
      <alignment vertical="center"/>
    </xf>
    <xf numFmtId="0" fontId="74" fillId="0" borderId="112" xfId="0" applyFont="1" applyBorder="1" applyAlignment="1" applyProtection="1">
      <alignment horizontal="left" vertical="center"/>
    </xf>
    <xf numFmtId="0" fontId="0" fillId="0" borderId="143" xfId="0" applyBorder="1">
      <alignment vertical="center"/>
    </xf>
    <xf numFmtId="0" fontId="0" fillId="0" borderId="100" xfId="0" applyBorder="1">
      <alignment vertical="center"/>
    </xf>
    <xf numFmtId="0" fontId="32" fillId="0" borderId="143" xfId="0" applyFont="1" applyBorder="1">
      <alignment vertical="center"/>
    </xf>
    <xf numFmtId="0" fontId="70" fillId="0" borderId="144" xfId="0" applyFont="1" applyBorder="1" applyProtection="1">
      <alignment vertical="center"/>
    </xf>
    <xf numFmtId="0" fontId="74" fillId="0" borderId="147" xfId="0" applyFont="1" applyBorder="1" applyAlignment="1" applyProtection="1">
      <alignment horizontal="left" vertical="center"/>
    </xf>
    <xf numFmtId="0" fontId="0" fillId="0" borderId="152" xfId="0" applyBorder="1">
      <alignment vertical="center"/>
    </xf>
    <xf numFmtId="0" fontId="0" fillId="0" borderId="153" xfId="0" applyBorder="1">
      <alignment vertical="center"/>
    </xf>
    <xf numFmtId="0" fontId="32" fillId="0" borderId="152" xfId="0" applyFont="1" applyBorder="1">
      <alignment vertical="center"/>
    </xf>
    <xf numFmtId="0" fontId="70" fillId="0" borderId="154" xfId="0" applyFont="1" applyBorder="1" applyProtection="1">
      <alignment vertical="center"/>
    </xf>
    <xf numFmtId="0" fontId="0" fillId="0" borderId="157" xfId="0" applyBorder="1">
      <alignment vertical="center"/>
    </xf>
    <xf numFmtId="0" fontId="0" fillId="0" borderId="109" xfId="0" applyBorder="1">
      <alignment vertical="center"/>
    </xf>
    <xf numFmtId="0" fontId="32" fillId="0" borderId="157" xfId="0" applyFont="1" applyBorder="1">
      <alignment vertical="center"/>
    </xf>
    <xf numFmtId="0" fontId="70" fillId="0" borderId="158" xfId="0" applyFont="1" applyBorder="1" applyProtection="1">
      <alignment vertical="center"/>
    </xf>
    <xf numFmtId="0" fontId="19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44" fillId="0" borderId="0" xfId="0" applyFont="1" applyAlignment="1" applyProtection="1"/>
    <xf numFmtId="0" fontId="0" fillId="0" borderId="0" xfId="0" applyAlignment="1" applyProtection="1"/>
    <xf numFmtId="0" fontId="19" fillId="0" borderId="0" xfId="0" applyFont="1" applyAlignment="1" applyProtection="1"/>
    <xf numFmtId="0" fontId="51" fillId="0" borderId="0" xfId="0" applyFont="1" applyAlignment="1" applyProtection="1"/>
    <xf numFmtId="0" fontId="26" fillId="0" borderId="0" xfId="0" applyFont="1" applyAlignment="1" applyProtection="1"/>
    <xf numFmtId="0" fontId="0" fillId="0" borderId="0" xfId="0" applyAlignment="1"/>
    <xf numFmtId="0" fontId="18" fillId="0" borderId="106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horizontal="left" vertical="center"/>
    </xf>
    <xf numFmtId="0" fontId="0" fillId="0" borderId="127" xfId="0" applyBorder="1" applyAlignment="1" applyProtection="1">
      <alignment horizontal="center" vertical="center"/>
    </xf>
    <xf numFmtId="0" fontId="18" fillId="0" borderId="127" xfId="0" applyFont="1" applyFill="1" applyBorder="1" applyAlignment="1" applyProtection="1">
      <alignment vertical="center"/>
    </xf>
    <xf numFmtId="0" fontId="0" fillId="0" borderId="127" xfId="0" applyFill="1" applyBorder="1" applyAlignment="1" applyProtection="1">
      <alignment horizontal="center" vertical="center"/>
    </xf>
    <xf numFmtId="0" fontId="16" fillId="13" borderId="117" xfId="0" applyFont="1" applyFill="1" applyBorder="1" applyAlignment="1">
      <alignment horizontal="center" vertical="center" wrapText="1"/>
    </xf>
    <xf numFmtId="0" fontId="16" fillId="13" borderId="116" xfId="0" applyFont="1" applyFill="1" applyBorder="1" applyAlignment="1">
      <alignment horizontal="center" vertical="center" wrapText="1"/>
    </xf>
    <xf numFmtId="0" fontId="44" fillId="0" borderId="0" xfId="0" applyFont="1" applyProtection="1">
      <alignment vertical="center"/>
    </xf>
    <xf numFmtId="0" fontId="0" fillId="0" borderId="106" xfId="0" applyBorder="1" applyAlignment="1" applyProtection="1">
      <alignment vertical="center"/>
    </xf>
    <xf numFmtId="0" fontId="60" fillId="0" borderId="0" xfId="0" applyFont="1" applyAlignment="1" applyProtection="1">
      <alignment horizontal="left" vertical="center"/>
    </xf>
    <xf numFmtId="0" fontId="18" fillId="0" borderId="106" xfId="0" applyFont="1" applyFill="1" applyBorder="1" applyAlignment="1" applyProtection="1">
      <alignment vertical="center"/>
    </xf>
    <xf numFmtId="0" fontId="60" fillId="0" borderId="0" xfId="0" applyFont="1">
      <alignment vertical="center"/>
    </xf>
    <xf numFmtId="0" fontId="26" fillId="0" borderId="0" xfId="0" applyFont="1">
      <alignment vertical="center"/>
    </xf>
    <xf numFmtId="0" fontId="44" fillId="0" borderId="0" xfId="0" applyFont="1">
      <alignment vertical="center"/>
    </xf>
    <xf numFmtId="49" fontId="33" fillId="2" borderId="0" xfId="0" applyNumberFormat="1" applyFont="1" applyFill="1" applyAlignment="1" applyProtection="1">
      <alignment horizontal="left" vertical="center"/>
    </xf>
    <xf numFmtId="0" fontId="33" fillId="2" borderId="0" xfId="0" applyNumberFormat="1" applyFont="1" applyFill="1" applyAlignment="1" applyProtection="1">
      <alignment horizontal="left" vertical="center"/>
    </xf>
    <xf numFmtId="0" fontId="44" fillId="0" borderId="0" xfId="0" applyFont="1" applyFill="1" applyProtection="1">
      <alignment vertical="center"/>
    </xf>
    <xf numFmtId="49" fontId="44" fillId="0" borderId="0" xfId="0" applyNumberFormat="1" applyFont="1" applyFill="1" applyAlignment="1" applyProtection="1">
      <alignment horizontal="left" vertical="center"/>
    </xf>
    <xf numFmtId="0" fontId="47" fillId="2" borderId="0" xfId="0" applyFont="1" applyFill="1" applyBorder="1" applyAlignment="1" applyProtection="1">
      <alignment horizontal="distributed" vertical="center"/>
    </xf>
    <xf numFmtId="0" fontId="75" fillId="2" borderId="0" xfId="0" applyFont="1" applyFill="1" applyAlignment="1" applyProtection="1">
      <alignment horizontal="distributed" vertical="center"/>
    </xf>
    <xf numFmtId="0" fontId="75" fillId="2" borderId="0" xfId="0" quotePrefix="1" applyFont="1" applyFill="1" applyAlignment="1" applyProtection="1">
      <alignment horizontal="distributed" vertical="center"/>
    </xf>
    <xf numFmtId="0" fontId="17" fillId="0" borderId="0" xfId="0" applyFont="1" applyFill="1" applyBorder="1" applyAlignment="1" applyProtection="1">
      <alignment horizontal="center"/>
    </xf>
    <xf numFmtId="0" fontId="76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0" fontId="28" fillId="0" borderId="106" xfId="0" applyFont="1" applyFill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vertical="top" wrapText="1"/>
    </xf>
    <xf numFmtId="0" fontId="28" fillId="0" borderId="106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0" fillId="4" borderId="68" xfId="0" applyFont="1" applyFill="1" applyBorder="1" applyAlignment="1" applyProtection="1">
      <alignment horizontal="left" vertical="center" shrinkToFit="1"/>
    </xf>
    <xf numFmtId="0" fontId="50" fillId="4" borderId="70" xfId="0" applyFont="1" applyFill="1" applyBorder="1" applyAlignment="1" applyProtection="1">
      <alignment horizontal="left" vertical="center" shrinkToFit="1"/>
    </xf>
    <xf numFmtId="0" fontId="52" fillId="4" borderId="72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Protection="1">
      <alignment vertical="center"/>
    </xf>
    <xf numFmtId="0" fontId="32" fillId="0" borderId="0" xfId="0" applyFont="1" applyFill="1" applyBorder="1" applyAlignment="1" applyProtection="1"/>
    <xf numFmtId="0" fontId="51" fillId="0" borderId="0" xfId="0" applyFont="1" applyFill="1" applyBorder="1" applyAlignment="1" applyProtection="1"/>
    <xf numFmtId="0" fontId="6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7" fillId="0" borderId="178" xfId="0" applyFont="1" applyFill="1" applyBorder="1" applyAlignment="1">
      <alignment vertical="center"/>
    </xf>
    <xf numFmtId="0" fontId="17" fillId="0" borderId="178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Protection="1">
      <alignment vertical="center"/>
    </xf>
    <xf numFmtId="0" fontId="17" fillId="0" borderId="80" xfId="0" applyFont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80" fillId="0" borderId="0" xfId="0" applyFont="1" applyProtection="1">
      <alignment vertical="center"/>
    </xf>
    <xf numFmtId="0" fontId="60" fillId="2" borderId="0" xfId="0" applyFont="1" applyFill="1" applyProtection="1">
      <alignment vertical="center"/>
    </xf>
    <xf numFmtId="0" fontId="51" fillId="2" borderId="0" xfId="0" applyFont="1" applyFill="1" applyAlignment="1" applyProtection="1">
      <alignment vertical="center" shrinkToFit="1"/>
    </xf>
    <xf numFmtId="0" fontId="8" fillId="0" borderId="0" xfId="0" applyFont="1" applyFill="1" applyProtection="1">
      <alignment vertical="center"/>
    </xf>
    <xf numFmtId="0" fontId="8" fillId="0" borderId="0" xfId="0" applyFont="1">
      <alignment vertical="center"/>
    </xf>
    <xf numFmtId="0" fontId="51" fillId="0" borderId="0" xfId="0" applyFont="1">
      <alignment vertical="center"/>
    </xf>
    <xf numFmtId="178" fontId="62" fillId="0" borderId="0" xfId="0" applyNumberFormat="1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/>
    </xf>
    <xf numFmtId="0" fontId="16" fillId="0" borderId="179" xfId="0" applyFont="1" applyBorder="1" applyAlignment="1" applyProtection="1">
      <alignment horizontal="center" vertical="center" wrapText="1"/>
    </xf>
    <xf numFmtId="0" fontId="17" fillId="0" borderId="180" xfId="0" applyFont="1" applyBorder="1" applyAlignment="1" applyProtection="1">
      <alignment horizontal="center" vertical="center" wrapText="1"/>
    </xf>
    <xf numFmtId="0" fontId="18" fillId="0" borderId="179" xfId="0" applyFont="1" applyBorder="1" applyAlignment="1" applyProtection="1">
      <alignment horizontal="center" vertical="center" wrapText="1"/>
    </xf>
    <xf numFmtId="0" fontId="17" fillId="0" borderId="181" xfId="0" applyFont="1" applyBorder="1" applyAlignment="1" applyProtection="1">
      <alignment horizontal="center"/>
    </xf>
    <xf numFmtId="0" fontId="77" fillId="0" borderId="178" xfId="0" applyFont="1" applyFill="1" applyBorder="1" applyAlignment="1" applyProtection="1">
      <alignment horizontal="left" vertical="center"/>
    </xf>
    <xf numFmtId="0" fontId="53" fillId="0" borderId="178" xfId="0" applyFont="1" applyFill="1" applyBorder="1" applyAlignment="1" applyProtection="1">
      <alignment horizontal="right" vertical="center"/>
    </xf>
    <xf numFmtId="0" fontId="53" fillId="0" borderId="178" xfId="0" applyFont="1" applyFill="1" applyBorder="1" applyAlignment="1" applyProtection="1">
      <alignment horizontal="left" vertical="center" wrapText="1"/>
    </xf>
    <xf numFmtId="0" fontId="78" fillId="0" borderId="131" xfId="0" applyFont="1" applyFill="1" applyBorder="1" applyAlignment="1" applyProtection="1">
      <alignment vertical="center"/>
    </xf>
    <xf numFmtId="0" fontId="53" fillId="0" borderId="182" xfId="0" applyFont="1" applyFill="1" applyBorder="1" applyAlignment="1" applyProtection="1">
      <alignment horizontal="right" vertical="center"/>
    </xf>
    <xf numFmtId="0" fontId="25" fillId="11" borderId="89" xfId="0" applyFont="1" applyFill="1" applyBorder="1" applyAlignment="1" applyProtection="1">
      <alignment horizontal="center"/>
    </xf>
    <xf numFmtId="0" fontId="32" fillId="11" borderId="91" xfId="0" applyFont="1" applyFill="1" applyBorder="1" applyAlignment="1" applyProtection="1"/>
    <xf numFmtId="0" fontId="53" fillId="0" borderId="131" xfId="0" applyFont="1" applyFill="1" applyBorder="1" applyAlignment="1" applyProtection="1">
      <alignment vertical="top" wrapText="1"/>
    </xf>
    <xf numFmtId="0" fontId="28" fillId="0" borderId="131" xfId="0" applyFont="1" applyFill="1" applyBorder="1" applyAlignment="1" applyProtection="1">
      <alignment horizontal="center" vertical="center"/>
    </xf>
    <xf numFmtId="0" fontId="28" fillId="0" borderId="178" xfId="0" applyFont="1" applyFill="1" applyBorder="1" applyProtection="1">
      <alignment vertical="center"/>
    </xf>
    <xf numFmtId="0" fontId="28" fillId="0" borderId="131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48" fillId="0" borderId="119" xfId="0" applyFont="1" applyFill="1" applyBorder="1" applyAlignment="1" applyProtection="1">
      <alignment horizontal="center" vertical="center"/>
    </xf>
    <xf numFmtId="0" fontId="48" fillId="0" borderId="161" xfId="0" applyFont="1" applyFill="1" applyBorder="1" applyAlignment="1" applyProtection="1">
      <alignment horizontal="center" vertical="center"/>
    </xf>
    <xf numFmtId="0" fontId="48" fillId="0" borderId="160" xfId="0" applyFont="1" applyFill="1" applyBorder="1" applyAlignment="1" applyProtection="1">
      <alignment horizontal="center" vertical="center"/>
    </xf>
    <xf numFmtId="0" fontId="48" fillId="0" borderId="129" xfId="0" applyFont="1" applyFill="1" applyBorder="1" applyAlignment="1" applyProtection="1">
      <alignment horizontal="center" vertical="center"/>
    </xf>
    <xf numFmtId="0" fontId="48" fillId="0" borderId="172" xfId="0" applyFont="1" applyFill="1" applyBorder="1" applyAlignment="1" applyProtection="1">
      <alignment horizontal="center" vertical="center"/>
    </xf>
    <xf numFmtId="0" fontId="48" fillId="0" borderId="133" xfId="0" applyFont="1" applyFill="1" applyBorder="1" applyAlignment="1" applyProtection="1">
      <alignment horizontal="center" vertical="center"/>
    </xf>
    <xf numFmtId="0" fontId="48" fillId="0" borderId="135" xfId="0" applyFont="1" applyFill="1" applyBorder="1" applyAlignment="1" applyProtection="1">
      <alignment horizontal="center" vertical="center"/>
    </xf>
    <xf numFmtId="0" fontId="48" fillId="0" borderId="138" xfId="0" applyFont="1" applyFill="1" applyBorder="1" applyAlignment="1" applyProtection="1">
      <alignment horizontal="center" vertical="center"/>
    </xf>
    <xf numFmtId="0" fontId="48" fillId="0" borderId="173" xfId="0" applyFont="1" applyFill="1" applyBorder="1" applyAlignment="1" applyProtection="1">
      <alignment horizontal="center" vertical="center"/>
    </xf>
    <xf numFmtId="0" fontId="48" fillId="0" borderId="126" xfId="0" applyFont="1" applyFill="1" applyBorder="1" applyAlignment="1" applyProtection="1">
      <alignment horizontal="center" vertical="center"/>
    </xf>
    <xf numFmtId="0" fontId="48" fillId="0" borderId="100" xfId="0" applyFont="1" applyFill="1" applyBorder="1" applyAlignment="1" applyProtection="1">
      <alignment horizontal="center" vertical="center"/>
    </xf>
    <xf numFmtId="0" fontId="48" fillId="0" borderId="174" xfId="0" applyFont="1" applyFill="1" applyBorder="1" applyAlignment="1" applyProtection="1">
      <alignment horizontal="center" vertical="center"/>
    </xf>
    <xf numFmtId="0" fontId="48" fillId="0" borderId="164" xfId="0" applyFont="1" applyFill="1" applyBorder="1" applyAlignment="1" applyProtection="1">
      <alignment horizontal="center" vertical="center"/>
    </xf>
    <xf numFmtId="0" fontId="48" fillId="0" borderId="165" xfId="0" applyFont="1" applyFill="1" applyBorder="1" applyAlignment="1" applyProtection="1">
      <alignment horizontal="center" vertical="center"/>
    </xf>
    <xf numFmtId="0" fontId="48" fillId="0" borderId="153" xfId="0" applyFont="1" applyFill="1" applyBorder="1" applyAlignment="1" applyProtection="1">
      <alignment horizontal="center" vertical="center"/>
    </xf>
    <xf numFmtId="0" fontId="48" fillId="0" borderId="175" xfId="0" applyFont="1" applyFill="1" applyBorder="1" applyAlignment="1" applyProtection="1">
      <alignment horizontal="center" vertical="center"/>
    </xf>
    <xf numFmtId="0" fontId="48" fillId="0" borderId="142" xfId="0" applyFont="1" applyFill="1" applyBorder="1" applyAlignment="1" applyProtection="1">
      <alignment horizontal="center" vertical="center"/>
    </xf>
    <xf numFmtId="0" fontId="48" fillId="0" borderId="110" xfId="0" applyFont="1" applyFill="1" applyBorder="1" applyAlignment="1" applyProtection="1">
      <alignment horizontal="center" vertical="center"/>
    </xf>
    <xf numFmtId="0" fontId="48" fillId="0" borderId="109" xfId="0" applyFont="1" applyFill="1" applyBorder="1" applyAlignment="1" applyProtection="1">
      <alignment horizontal="center" vertical="center"/>
    </xf>
    <xf numFmtId="0" fontId="48" fillId="0" borderId="176" xfId="0" applyFont="1" applyFill="1" applyBorder="1" applyAlignment="1" applyProtection="1">
      <alignment horizontal="center" vertical="center"/>
    </xf>
    <xf numFmtId="0" fontId="28" fillId="0" borderId="146" xfId="0" applyFont="1" applyFill="1" applyBorder="1" applyAlignment="1" applyProtection="1">
      <alignment horizontal="center" vertical="center"/>
      <protection locked="0"/>
    </xf>
    <xf numFmtId="0" fontId="13" fillId="0" borderId="146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Protection="1">
      <alignment vertical="center"/>
    </xf>
    <xf numFmtId="0" fontId="8" fillId="13" borderId="43" xfId="0" applyFont="1" applyFill="1" applyBorder="1" applyAlignment="1" applyProtection="1">
      <alignment horizontal="center" vertical="center" wrapText="1"/>
    </xf>
    <xf numFmtId="0" fontId="40" fillId="13" borderId="50" xfId="0" applyFont="1" applyFill="1" applyBorder="1" applyAlignment="1" applyProtection="1">
      <alignment horizontal="center" vertical="center" wrapText="1"/>
    </xf>
    <xf numFmtId="0" fontId="8" fillId="13" borderId="47" xfId="0" applyFont="1" applyFill="1" applyBorder="1" applyAlignment="1" applyProtection="1">
      <alignment horizontal="center" vertical="center" wrapText="1"/>
    </xf>
    <xf numFmtId="0" fontId="8" fillId="13" borderId="64" xfId="0" applyFont="1" applyFill="1" applyBorder="1" applyAlignment="1" applyProtection="1">
      <alignment horizontal="center" vertical="center" wrapText="1"/>
    </xf>
    <xf numFmtId="0" fontId="8" fillId="13" borderId="186" xfId="0" applyFont="1" applyFill="1" applyBorder="1" applyAlignment="1" applyProtection="1">
      <alignment horizontal="center" vertical="center" wrapText="1"/>
    </xf>
    <xf numFmtId="0" fontId="8" fillId="13" borderId="190" xfId="0" applyFont="1" applyFill="1" applyBorder="1" applyAlignment="1" applyProtection="1">
      <alignment horizontal="center" vertical="center" wrapText="1"/>
    </xf>
    <xf numFmtId="0" fontId="8" fillId="13" borderId="191" xfId="0" applyFont="1" applyFill="1" applyBorder="1" applyAlignment="1" applyProtection="1">
      <alignment horizontal="center" vertical="center" wrapText="1"/>
    </xf>
    <xf numFmtId="0" fontId="40" fillId="13" borderId="196" xfId="0" applyFont="1" applyFill="1" applyBorder="1" applyAlignment="1" applyProtection="1">
      <alignment horizontal="center" vertical="center" wrapText="1"/>
    </xf>
    <xf numFmtId="0" fontId="16" fillId="10" borderId="200" xfId="0" applyFont="1" applyFill="1" applyBorder="1" applyAlignment="1" applyProtection="1">
      <alignment horizontal="center" vertical="center" wrapText="1"/>
    </xf>
    <xf numFmtId="0" fontId="16" fillId="10" borderId="201" xfId="0" applyFont="1" applyFill="1" applyBorder="1" applyAlignment="1" applyProtection="1">
      <alignment horizontal="center" vertical="center" wrapText="1"/>
    </xf>
    <xf numFmtId="0" fontId="16" fillId="10" borderId="203" xfId="0" applyFont="1" applyFill="1" applyBorder="1" applyAlignment="1" applyProtection="1">
      <alignment horizontal="center" vertical="center" wrapText="1"/>
    </xf>
    <xf numFmtId="0" fontId="40" fillId="13" borderId="205" xfId="0" applyFont="1" applyFill="1" applyBorder="1" applyAlignment="1" applyProtection="1">
      <alignment horizontal="center" vertical="center" wrapText="1"/>
    </xf>
    <xf numFmtId="0" fontId="16" fillId="10" borderId="209" xfId="0" applyFont="1" applyFill="1" applyBorder="1" applyAlignment="1" applyProtection="1">
      <alignment horizontal="center" vertical="center" wrapText="1"/>
    </xf>
    <xf numFmtId="0" fontId="16" fillId="10" borderId="210" xfId="0" applyFont="1" applyFill="1" applyBorder="1" applyAlignment="1" applyProtection="1">
      <alignment horizontal="center" vertical="center" wrapText="1"/>
    </xf>
    <xf numFmtId="0" fontId="16" fillId="10" borderId="207" xfId="0" applyFont="1" applyFill="1" applyBorder="1" applyAlignment="1" applyProtection="1">
      <alignment horizontal="center" vertical="center" wrapText="1"/>
    </xf>
    <xf numFmtId="0" fontId="16" fillId="10" borderId="213" xfId="0" applyFont="1" applyFill="1" applyBorder="1" applyAlignment="1" applyProtection="1">
      <alignment horizontal="center" vertical="center" wrapText="1"/>
    </xf>
    <xf numFmtId="0" fontId="8" fillId="13" borderId="214" xfId="0" applyFont="1" applyFill="1" applyBorder="1" applyAlignment="1" applyProtection="1">
      <alignment horizontal="center" vertical="center" wrapText="1"/>
    </xf>
    <xf numFmtId="0" fontId="8" fillId="13" borderId="218" xfId="0" applyFont="1" applyFill="1" applyBorder="1" applyAlignment="1" applyProtection="1">
      <alignment horizontal="center" vertical="center" wrapText="1"/>
    </xf>
    <xf numFmtId="0" fontId="8" fillId="13" borderId="219" xfId="0" applyFont="1" applyFill="1" applyBorder="1" applyAlignment="1" applyProtection="1">
      <alignment horizontal="center" vertical="center" wrapText="1"/>
    </xf>
    <xf numFmtId="0" fontId="82" fillId="0" borderId="0" xfId="0" applyFont="1" applyFill="1" applyBorder="1" applyAlignment="1" applyProtection="1">
      <alignment horizontal="center" vertical="center"/>
    </xf>
    <xf numFmtId="0" fontId="16" fillId="10" borderId="163" xfId="0" applyFont="1" applyFill="1" applyBorder="1" applyAlignment="1" applyProtection="1">
      <alignment horizontal="center" vertical="center" wrapText="1"/>
    </xf>
    <xf numFmtId="0" fontId="48" fillId="0" borderId="118" xfId="0" applyFont="1" applyFill="1" applyBorder="1" applyAlignment="1" applyProtection="1">
      <alignment horizontal="center" vertical="center"/>
    </xf>
    <xf numFmtId="0" fontId="48" fillId="0" borderId="184" xfId="0" applyFont="1" applyFill="1" applyBorder="1" applyAlignment="1" applyProtection="1">
      <alignment horizontal="center" vertical="center"/>
    </xf>
    <xf numFmtId="0" fontId="48" fillId="0" borderId="185" xfId="0" applyFont="1" applyFill="1" applyBorder="1" applyAlignment="1" applyProtection="1">
      <alignment horizontal="center" vertical="center"/>
    </xf>
    <xf numFmtId="0" fontId="48" fillId="0" borderId="225" xfId="0" applyFont="1" applyFill="1" applyBorder="1" applyAlignment="1" applyProtection="1">
      <alignment horizontal="center" vertical="center"/>
    </xf>
    <xf numFmtId="0" fontId="48" fillId="0" borderId="112" xfId="0" applyFont="1" applyFill="1" applyBorder="1" applyAlignment="1" applyProtection="1">
      <alignment horizontal="center" vertical="center"/>
    </xf>
    <xf numFmtId="0" fontId="56" fillId="0" borderId="227" xfId="0" applyFont="1" applyFill="1" applyBorder="1" applyAlignment="1" applyProtection="1">
      <alignment horizontal="center" vertical="center"/>
    </xf>
    <xf numFmtId="0" fontId="56" fillId="0" borderId="226" xfId="0" applyFont="1" applyFill="1" applyBorder="1" applyAlignment="1" applyProtection="1">
      <alignment horizontal="center" vertical="center"/>
    </xf>
    <xf numFmtId="0" fontId="56" fillId="0" borderId="228" xfId="0" applyFont="1" applyFill="1" applyBorder="1" applyAlignment="1" applyProtection="1">
      <alignment horizontal="center" vertical="center"/>
    </xf>
    <xf numFmtId="0" fontId="56" fillId="0" borderId="229" xfId="0" applyFont="1" applyFill="1" applyBorder="1" applyAlignment="1" applyProtection="1">
      <alignment horizontal="center" vertical="center"/>
    </xf>
    <xf numFmtId="0" fontId="56" fillId="0" borderId="230" xfId="0" applyFont="1" applyFill="1" applyBorder="1" applyAlignment="1" applyProtection="1">
      <alignment horizontal="center" vertical="center"/>
    </xf>
    <xf numFmtId="0" fontId="83" fillId="0" borderId="106" xfId="0" applyFont="1" applyBorder="1" applyAlignment="1" applyProtection="1">
      <alignment horizontal="left" vertical="center"/>
    </xf>
    <xf numFmtId="0" fontId="84" fillId="0" borderId="162" xfId="0" applyFont="1" applyBorder="1" applyAlignment="1" applyProtection="1">
      <alignment horizontal="center" vertical="center" wrapText="1"/>
    </xf>
    <xf numFmtId="0" fontId="84" fillId="0" borderId="162" xfId="0" applyFont="1" applyBorder="1" applyAlignment="1" applyProtection="1">
      <alignment vertical="center"/>
    </xf>
    <xf numFmtId="0" fontId="84" fillId="0" borderId="162" xfId="0" applyFont="1" applyBorder="1" applyAlignment="1" applyProtection="1">
      <alignment horizontal="left" vertical="center"/>
    </xf>
    <xf numFmtId="0" fontId="85" fillId="0" borderId="106" xfId="0" applyFont="1" applyBorder="1" applyAlignment="1" applyProtection="1">
      <alignment horizontal="left" vertical="center"/>
    </xf>
    <xf numFmtId="0" fontId="13" fillId="0" borderId="162" xfId="0" applyFont="1" applyBorder="1" applyAlignment="1" applyProtection="1">
      <alignment horizontal="center" vertical="center" wrapText="1"/>
    </xf>
    <xf numFmtId="0" fontId="13" fillId="0" borderId="162" xfId="0" applyFont="1" applyBorder="1" applyAlignment="1" applyProtection="1">
      <alignment vertical="center"/>
    </xf>
    <xf numFmtId="0" fontId="13" fillId="0" borderId="162" xfId="0" applyFont="1" applyBorder="1" applyAlignment="1" applyProtection="1">
      <alignment horizontal="left" vertical="center"/>
    </xf>
    <xf numFmtId="0" fontId="85" fillId="0" borderId="106" xfId="0" applyFont="1" applyBorder="1" applyAlignment="1" applyProtection="1">
      <alignment vertical="center"/>
    </xf>
    <xf numFmtId="0" fontId="85" fillId="0" borderId="106" xfId="0" applyFont="1" applyBorder="1" applyAlignment="1" applyProtection="1">
      <alignment vertical="center" shrinkToFit="1"/>
    </xf>
    <xf numFmtId="0" fontId="87" fillId="0" borderId="0" xfId="0" applyFont="1" applyBorder="1" applyAlignment="1" applyProtection="1">
      <alignment horizontal="left" vertical="center"/>
    </xf>
    <xf numFmtId="0" fontId="86" fillId="0" borderId="0" xfId="0" applyFont="1" applyAlignment="1" applyProtection="1">
      <alignment vertical="top"/>
    </xf>
    <xf numFmtId="0" fontId="87" fillId="0" borderId="0" xfId="0" applyFont="1" applyAlignment="1" applyProtection="1">
      <alignment horizontal="right" vertical="top"/>
    </xf>
    <xf numFmtId="0" fontId="87" fillId="0" borderId="0" xfId="0" applyFont="1" applyAlignment="1" applyProtection="1">
      <alignment vertical="top"/>
    </xf>
    <xf numFmtId="0" fontId="87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right" vertical="center"/>
    </xf>
    <xf numFmtId="0" fontId="16" fillId="10" borderId="198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left" vertical="center" wrapText="1"/>
    </xf>
    <xf numFmtId="0" fontId="53" fillId="0" borderId="113" xfId="0" applyFont="1" applyFill="1" applyBorder="1" applyAlignment="1" applyProtection="1">
      <alignment horizontal="left" vertical="center" wrapText="1"/>
    </xf>
    <xf numFmtId="0" fontId="90" fillId="0" borderId="0" xfId="0" applyFont="1" applyProtection="1">
      <alignment vertical="center"/>
    </xf>
    <xf numFmtId="0" fontId="90" fillId="0" borderId="0" xfId="0" applyFont="1" applyFill="1" applyProtection="1">
      <alignment vertical="center"/>
    </xf>
    <xf numFmtId="0" fontId="90" fillId="0" borderId="0" xfId="0" applyFont="1" applyProtection="1">
      <alignment vertical="center"/>
      <protection locked="0"/>
    </xf>
    <xf numFmtId="0" fontId="48" fillId="0" borderId="233" xfId="0" applyFont="1" applyFill="1" applyBorder="1" applyAlignment="1" applyProtection="1">
      <alignment horizontal="center" vertical="center"/>
    </xf>
    <xf numFmtId="0" fontId="48" fillId="0" borderId="235" xfId="0" applyFont="1" applyFill="1" applyBorder="1" applyAlignment="1" applyProtection="1">
      <alignment horizontal="center" vertical="center"/>
    </xf>
    <xf numFmtId="0" fontId="48" fillId="0" borderId="131" xfId="0" applyFont="1" applyFill="1" applyBorder="1" applyAlignment="1" applyProtection="1">
      <alignment horizontal="center" vertical="center"/>
    </xf>
    <xf numFmtId="0" fontId="48" fillId="0" borderId="97" xfId="0" applyFont="1" applyFill="1" applyBorder="1" applyAlignment="1" applyProtection="1">
      <alignment horizontal="center" vertical="center"/>
    </xf>
    <xf numFmtId="0" fontId="48" fillId="0" borderId="238" xfId="0" applyFont="1" applyFill="1" applyBorder="1" applyAlignment="1" applyProtection="1">
      <alignment horizontal="center" vertical="center"/>
    </xf>
    <xf numFmtId="0" fontId="48" fillId="0" borderId="242" xfId="0" applyFont="1" applyFill="1" applyBorder="1" applyAlignment="1" applyProtection="1">
      <alignment horizontal="center" vertical="center"/>
    </xf>
    <xf numFmtId="0" fontId="48" fillId="0" borderId="244" xfId="0" applyFont="1" applyFill="1" applyBorder="1" applyAlignment="1" applyProtection="1">
      <alignment horizontal="center" vertical="center"/>
    </xf>
    <xf numFmtId="0" fontId="48" fillId="0" borderId="147" xfId="0" applyFont="1" applyFill="1" applyBorder="1" applyAlignment="1" applyProtection="1">
      <alignment horizontal="center" vertical="center"/>
    </xf>
    <xf numFmtId="0" fontId="48" fillId="0" borderId="246" xfId="0" applyFont="1" applyFill="1" applyBorder="1" applyAlignment="1" applyProtection="1">
      <alignment horizontal="center" vertical="center"/>
    </xf>
    <xf numFmtId="0" fontId="48" fillId="0" borderId="248" xfId="0" applyFont="1" applyFill="1" applyBorder="1" applyAlignment="1" applyProtection="1">
      <alignment horizontal="center" vertical="center"/>
    </xf>
    <xf numFmtId="0" fontId="74" fillId="0" borderId="184" xfId="0" applyFont="1" applyBorder="1" applyAlignment="1" applyProtection="1">
      <alignment horizontal="left" vertical="center"/>
    </xf>
    <xf numFmtId="0" fontId="74" fillId="0" borderId="185" xfId="0" applyFont="1" applyBorder="1" applyAlignment="1" applyProtection="1">
      <alignment horizontal="left" vertical="center"/>
    </xf>
    <xf numFmtId="0" fontId="40" fillId="13" borderId="249" xfId="0" applyFont="1" applyFill="1" applyBorder="1" applyAlignment="1" applyProtection="1">
      <alignment horizontal="center" vertical="center" wrapText="1"/>
    </xf>
    <xf numFmtId="0" fontId="16" fillId="10" borderId="253" xfId="0" applyFont="1" applyFill="1" applyBorder="1" applyAlignment="1" applyProtection="1">
      <alignment horizontal="center" vertical="center" wrapText="1"/>
    </xf>
    <xf numFmtId="0" fontId="16" fillId="10" borderId="254" xfId="0" applyFont="1" applyFill="1" applyBorder="1" applyAlignment="1" applyProtection="1">
      <alignment horizontal="center" vertical="center" wrapText="1"/>
    </xf>
    <xf numFmtId="0" fontId="16" fillId="10" borderId="251" xfId="0" applyFont="1" applyFill="1" applyBorder="1" applyAlignment="1" applyProtection="1">
      <alignment horizontal="center" vertical="center" wrapText="1"/>
    </xf>
    <xf numFmtId="0" fontId="16" fillId="10" borderId="257" xfId="0" applyFont="1" applyFill="1" applyBorder="1" applyAlignment="1" applyProtection="1">
      <alignment horizontal="center" vertical="center" wrapText="1"/>
    </xf>
    <xf numFmtId="0" fontId="74" fillId="0" borderId="225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8" fillId="0" borderId="157" xfId="0" applyFont="1" applyFill="1" applyBorder="1" applyAlignment="1" applyProtection="1">
      <alignment horizontal="left" vertical="center"/>
    </xf>
    <xf numFmtId="0" fontId="28" fillId="0" borderId="107" xfId="0" applyFont="1" applyFill="1" applyBorder="1" applyAlignment="1" applyProtection="1">
      <alignment vertical="center"/>
    </xf>
    <xf numFmtId="0" fontId="28" fillId="0" borderId="183" xfId="0" applyFont="1" applyFill="1" applyBorder="1" applyAlignment="1" applyProtection="1">
      <alignment vertical="center"/>
    </xf>
    <xf numFmtId="0" fontId="32" fillId="0" borderId="183" xfId="0" applyFont="1" applyFill="1" applyBorder="1" applyProtection="1">
      <alignment vertical="center"/>
    </xf>
    <xf numFmtId="0" fontId="28" fillId="0" borderId="128" xfId="0" applyFont="1" applyFill="1" applyBorder="1" applyAlignment="1" applyProtection="1">
      <alignment horizontal="left" vertical="center"/>
    </xf>
    <xf numFmtId="0" fontId="53" fillId="0" borderId="118" xfId="0" applyFont="1" applyFill="1" applyBorder="1" applyAlignment="1" applyProtection="1">
      <alignment horizontal="left" vertical="center" wrapText="1" shrinkToFit="1"/>
    </xf>
    <xf numFmtId="0" fontId="53" fillId="0" borderId="131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130" xfId="0" applyFont="1" applyFill="1" applyBorder="1" applyAlignment="1" applyProtection="1">
      <alignment horizontal="left" vertical="center" wrapText="1"/>
    </xf>
    <xf numFmtId="0" fontId="28" fillId="0" borderId="184" xfId="0" applyFont="1" applyFill="1" applyBorder="1" applyAlignment="1" applyProtection="1">
      <alignment horizontal="left" vertical="center"/>
    </xf>
    <xf numFmtId="0" fontId="53" fillId="0" borderId="184" xfId="0" applyFont="1" applyFill="1" applyBorder="1" applyAlignment="1" applyProtection="1">
      <alignment horizontal="left" vertical="center"/>
    </xf>
    <xf numFmtId="0" fontId="32" fillId="0" borderId="178" xfId="0" applyFont="1" applyBorder="1" applyProtection="1">
      <alignment vertical="center"/>
    </xf>
    <xf numFmtId="0" fontId="28" fillId="0" borderId="143" xfId="0" applyFont="1" applyFill="1" applyBorder="1" applyAlignment="1" applyProtection="1">
      <alignment horizontal="left" vertical="center"/>
    </xf>
    <xf numFmtId="0" fontId="32" fillId="0" borderId="178" xfId="0" applyFont="1" applyFill="1" applyBorder="1" applyProtection="1">
      <alignment vertical="center"/>
    </xf>
    <xf numFmtId="176" fontId="47" fillId="0" borderId="137" xfId="0" applyNumberFormat="1" applyFont="1" applyFill="1" applyBorder="1" applyAlignment="1" applyProtection="1">
      <alignment horizontal="center" vertical="center" wrapText="1"/>
    </xf>
    <xf numFmtId="0" fontId="28" fillId="0" borderId="182" xfId="0" applyFont="1" applyFill="1" applyBorder="1" applyProtection="1">
      <alignment vertical="center"/>
    </xf>
    <xf numFmtId="0" fontId="32" fillId="0" borderId="80" xfId="0" applyFont="1" applyFill="1" applyBorder="1" applyProtection="1">
      <alignment vertical="center"/>
    </xf>
    <xf numFmtId="0" fontId="32" fillId="0" borderId="182" xfId="0" applyFont="1" applyFill="1" applyBorder="1" applyProtection="1">
      <alignment vertical="center"/>
    </xf>
    <xf numFmtId="0" fontId="50" fillId="0" borderId="155" xfId="0" applyFont="1" applyFill="1" applyBorder="1" applyAlignment="1" applyProtection="1">
      <alignment horizontal="left" vertical="center" shrinkToFit="1"/>
    </xf>
    <xf numFmtId="0" fontId="50" fillId="0" borderId="124" xfId="0" applyFont="1" applyFill="1" applyBorder="1" applyAlignment="1" applyProtection="1">
      <alignment horizontal="left" vertical="center" shrinkToFit="1"/>
    </xf>
    <xf numFmtId="0" fontId="50" fillId="0" borderId="99" xfId="0" applyFont="1" applyFill="1" applyBorder="1" applyAlignment="1" applyProtection="1">
      <alignment horizontal="left" vertical="center" shrinkToFit="1"/>
    </xf>
    <xf numFmtId="0" fontId="13" fillId="0" borderId="156" xfId="0" applyFont="1" applyFill="1" applyBorder="1" applyAlignment="1" applyProtection="1">
      <alignment horizontal="center" vertical="center"/>
    </xf>
    <xf numFmtId="0" fontId="13" fillId="0" borderId="170" xfId="0" applyFont="1" applyFill="1" applyBorder="1" applyAlignment="1" applyProtection="1">
      <alignment horizontal="center" vertical="center"/>
    </xf>
    <xf numFmtId="0" fontId="50" fillId="0" borderId="144" xfId="0" applyFont="1" applyFill="1" applyBorder="1" applyAlignment="1" applyProtection="1">
      <alignment horizontal="left" vertical="center" shrinkToFit="1"/>
    </xf>
    <xf numFmtId="0" fontId="50" fillId="0" borderId="231" xfId="0" applyFont="1" applyFill="1" applyBorder="1" applyAlignment="1" applyProtection="1">
      <alignment horizontal="left" vertical="center" shrinkToFit="1"/>
    </xf>
    <xf numFmtId="0" fontId="50" fillId="0" borderId="101" xfId="0" applyFont="1" applyFill="1" applyBorder="1" applyAlignment="1" applyProtection="1">
      <alignment horizontal="left" vertical="center" shrinkToFit="1"/>
    </xf>
    <xf numFmtId="0" fontId="50" fillId="0" borderId="232" xfId="0" applyFont="1" applyFill="1" applyBorder="1" applyAlignment="1" applyProtection="1">
      <alignment horizontal="left" vertical="center" shrinkToFit="1"/>
    </xf>
    <xf numFmtId="0" fontId="13" fillId="0" borderId="234" xfId="0" applyFont="1" applyFill="1" applyBorder="1" applyAlignment="1" applyProtection="1">
      <alignment horizontal="center" vertical="center"/>
    </xf>
    <xf numFmtId="0" fontId="13" fillId="0" borderId="236" xfId="0" applyFont="1" applyFill="1" applyBorder="1" applyAlignment="1" applyProtection="1">
      <alignment horizontal="center" vertical="center"/>
    </xf>
    <xf numFmtId="0" fontId="50" fillId="0" borderId="237" xfId="0" applyFont="1" applyFill="1" applyBorder="1" applyAlignment="1" applyProtection="1">
      <alignment horizontal="left" vertical="center" shrinkToFit="1"/>
    </xf>
    <xf numFmtId="0" fontId="50" fillId="0" borderId="108" xfId="0" applyFont="1" applyFill="1" applyBorder="1" applyAlignment="1" applyProtection="1">
      <alignment horizontal="left" vertical="center" shrinkToFit="1"/>
    </xf>
    <xf numFmtId="0" fontId="50" fillId="0" borderId="140" xfId="0" applyFont="1" applyFill="1" applyBorder="1" applyAlignment="1" applyProtection="1">
      <alignment horizontal="left" vertical="center" shrinkToFit="1"/>
    </xf>
    <xf numFmtId="0" fontId="50" fillId="0" borderId="141" xfId="0" applyFont="1" applyFill="1" applyBorder="1" applyAlignment="1" applyProtection="1">
      <alignment horizontal="left" vertical="center" shrinkToFit="1"/>
    </xf>
    <xf numFmtId="0" fontId="13" fillId="0" borderId="111" xfId="0" applyFont="1" applyFill="1" applyBorder="1" applyAlignment="1" applyProtection="1">
      <alignment horizontal="center" vertical="center"/>
    </xf>
    <xf numFmtId="0" fontId="13" fillId="0" borderId="166" xfId="0" applyFont="1" applyFill="1" applyBorder="1" applyAlignment="1" applyProtection="1">
      <alignment horizontal="center" vertical="center"/>
    </xf>
    <xf numFmtId="0" fontId="50" fillId="0" borderId="158" xfId="0" applyFont="1" applyFill="1" applyBorder="1" applyAlignment="1" applyProtection="1">
      <alignment horizontal="left" vertical="center" shrinkToFit="1"/>
    </xf>
    <xf numFmtId="0" fontId="50" fillId="0" borderId="239" xfId="0" applyFont="1" applyFill="1" applyBorder="1" applyAlignment="1" applyProtection="1">
      <alignment horizontal="left" vertical="center" shrinkToFit="1"/>
    </xf>
    <xf numFmtId="0" fontId="50" fillId="0" borderId="240" xfId="0" applyFont="1" applyFill="1" applyBorder="1" applyAlignment="1" applyProtection="1">
      <alignment horizontal="left" vertical="center" shrinkToFit="1"/>
    </xf>
    <xf numFmtId="0" fontId="50" fillId="0" borderId="241" xfId="0" applyFont="1" applyFill="1" applyBorder="1" applyAlignment="1" applyProtection="1">
      <alignment horizontal="left" vertical="center" shrinkToFit="1"/>
    </xf>
    <xf numFmtId="0" fontId="13" fillId="0" borderId="243" xfId="0" applyFont="1" applyFill="1" applyBorder="1" applyAlignment="1" applyProtection="1">
      <alignment horizontal="center" vertical="center"/>
    </xf>
    <xf numFmtId="0" fontId="13" fillId="0" borderId="245" xfId="0" applyFont="1" applyFill="1" applyBorder="1" applyAlignment="1" applyProtection="1">
      <alignment horizontal="center" vertical="center"/>
    </xf>
    <xf numFmtId="0" fontId="50" fillId="0" borderId="247" xfId="0" applyFont="1" applyFill="1" applyBorder="1" applyAlignment="1" applyProtection="1">
      <alignment horizontal="left" vertical="center" shrinkToFit="1"/>
    </xf>
    <xf numFmtId="0" fontId="50" fillId="0" borderId="123" xfId="0" applyFont="1" applyFill="1" applyBorder="1" applyAlignment="1" applyProtection="1">
      <alignment horizontal="left" vertical="center" shrinkToFit="1"/>
    </xf>
    <xf numFmtId="0" fontId="50" fillId="0" borderId="145" xfId="0" applyFont="1" applyFill="1" applyBorder="1" applyAlignment="1" applyProtection="1">
      <alignment horizontal="left" vertical="center" shrinkToFit="1"/>
    </xf>
    <xf numFmtId="0" fontId="50" fillId="0" borderId="146" xfId="0" applyFont="1" applyFill="1" applyBorder="1" applyAlignment="1" applyProtection="1">
      <alignment horizontal="left" vertical="center" shrinkToFit="1"/>
    </xf>
    <xf numFmtId="0" fontId="13" fillId="0" borderId="125" xfId="0" applyFont="1" applyFill="1" applyBorder="1" applyAlignment="1" applyProtection="1">
      <alignment horizontal="center" vertical="center"/>
    </xf>
    <xf numFmtId="0" fontId="13" fillId="0" borderId="168" xfId="0" applyFont="1" applyFill="1" applyBorder="1" applyAlignment="1" applyProtection="1">
      <alignment horizontal="center" vertical="center"/>
    </xf>
    <xf numFmtId="0" fontId="50" fillId="0" borderId="130" xfId="0" applyFont="1" applyFill="1" applyBorder="1" applyAlignment="1" applyProtection="1">
      <alignment horizontal="left" vertical="center" shrinkToFit="1"/>
    </xf>
    <xf numFmtId="0" fontId="50" fillId="0" borderId="148" xfId="0" applyFont="1" applyFill="1" applyBorder="1" applyAlignment="1" applyProtection="1">
      <alignment horizontal="left" vertical="center" shrinkToFit="1"/>
    </xf>
    <xf numFmtId="0" fontId="50" fillId="0" borderId="149" xfId="0" applyFont="1" applyFill="1" applyBorder="1" applyAlignment="1" applyProtection="1">
      <alignment horizontal="left" vertical="center" shrinkToFit="1"/>
    </xf>
    <xf numFmtId="0" fontId="50" fillId="0" borderId="150" xfId="0" applyFont="1" applyFill="1" applyBorder="1" applyAlignment="1" applyProtection="1">
      <alignment horizontal="left" vertical="center" shrinkToFit="1"/>
    </xf>
    <xf numFmtId="0" fontId="13" fillId="0" borderId="151" xfId="0" applyFont="1" applyFill="1" applyBorder="1" applyAlignment="1" applyProtection="1">
      <alignment horizontal="center" vertical="center"/>
    </xf>
    <xf numFmtId="0" fontId="13" fillId="0" borderId="169" xfId="0" applyFont="1" applyFill="1" applyBorder="1" applyAlignment="1" applyProtection="1">
      <alignment horizontal="center" vertical="center"/>
    </xf>
    <xf numFmtId="0" fontId="50" fillId="0" borderId="139" xfId="0" applyFont="1" applyFill="1" applyBorder="1" applyAlignment="1" applyProtection="1">
      <alignment horizontal="left" vertical="center" shrinkToFit="1"/>
    </xf>
    <xf numFmtId="0" fontId="50" fillId="0" borderId="132" xfId="0" applyFont="1" applyFill="1" applyBorder="1" applyAlignment="1" applyProtection="1">
      <alignment horizontal="left" vertical="center" shrinkToFit="1"/>
    </xf>
    <xf numFmtId="0" fontId="50" fillId="0" borderId="159" xfId="0" applyFont="1" applyFill="1" applyBorder="1" applyAlignment="1" applyProtection="1">
      <alignment horizontal="left" vertical="center" shrinkToFit="1"/>
    </xf>
    <xf numFmtId="0" fontId="50" fillId="0" borderId="96" xfId="0" applyFont="1" applyFill="1" applyBorder="1" applyAlignment="1" applyProtection="1">
      <alignment horizontal="left" vertical="center" shrinkToFit="1"/>
    </xf>
    <xf numFmtId="0" fontId="13" fillId="0" borderId="134" xfId="0" applyFont="1" applyFill="1" applyBorder="1" applyAlignment="1" applyProtection="1">
      <alignment horizontal="center" vertical="center"/>
    </xf>
    <xf numFmtId="0" fontId="13" fillId="0" borderId="171" xfId="0" applyFont="1" applyFill="1" applyBorder="1" applyAlignment="1" applyProtection="1">
      <alignment horizontal="center" vertical="center"/>
    </xf>
    <xf numFmtId="0" fontId="50" fillId="0" borderId="154" xfId="0" applyFont="1" applyFill="1" applyBorder="1" applyAlignment="1" applyProtection="1">
      <alignment horizontal="left" vertical="center" shrinkToFit="1"/>
    </xf>
    <xf numFmtId="0" fontId="53" fillId="0" borderId="158" xfId="0" applyFont="1" applyFill="1" applyBorder="1" applyAlignment="1" applyProtection="1">
      <alignment horizontal="left" vertical="center" wrapText="1"/>
    </xf>
    <xf numFmtId="0" fontId="92" fillId="0" borderId="178" xfId="0" applyFont="1" applyFill="1" applyBorder="1" applyAlignment="1" applyProtection="1">
      <alignment horizontal="left" vertical="center"/>
    </xf>
    <xf numFmtId="0" fontId="53" fillId="0" borderId="130" xfId="0" applyFont="1" applyFill="1" applyBorder="1" applyAlignment="1" applyProtection="1">
      <alignment horizontal="left" vertical="center" wrapText="1" shrinkToFit="1"/>
    </xf>
    <xf numFmtId="0" fontId="53" fillId="0" borderId="130" xfId="0" applyFont="1" applyFill="1" applyBorder="1" applyAlignment="1" applyProtection="1">
      <alignment horizontal="left" vertical="center"/>
    </xf>
    <xf numFmtId="0" fontId="53" fillId="0" borderId="144" xfId="0" applyFont="1" applyFill="1" applyBorder="1" applyAlignment="1" applyProtection="1">
      <alignment horizontal="left" vertical="center" wrapText="1" shrinkToFit="1"/>
    </xf>
    <xf numFmtId="0" fontId="53" fillId="0" borderId="178" xfId="0" applyFont="1" applyFill="1" applyBorder="1" applyProtection="1">
      <alignment vertical="center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176" fontId="26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33" xfId="0" applyFont="1" applyFill="1" applyBorder="1" applyAlignment="1" applyProtection="1">
      <alignment horizontal="center" vertical="center" shrinkToFit="1"/>
    </xf>
    <xf numFmtId="176" fontId="2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</xf>
    <xf numFmtId="178" fontId="0" fillId="0" borderId="0" xfId="0" applyNumberFormat="1" applyFill="1" applyBorder="1" applyAlignment="1" applyProtection="1">
      <alignment horizontal="center" vertical="center"/>
    </xf>
    <xf numFmtId="0" fontId="40" fillId="0" borderId="55" xfId="0" applyFont="1" applyBorder="1" applyAlignment="1" applyProtection="1">
      <alignment horizontal="center" vertical="center"/>
      <protection locked="0"/>
    </xf>
    <xf numFmtId="0" fontId="0" fillId="9" borderId="63" xfId="0" applyFont="1" applyFill="1" applyBorder="1" applyAlignment="1" applyProtection="1">
      <alignment horizontal="center" vertical="center"/>
      <protection locked="0"/>
    </xf>
    <xf numFmtId="0" fontId="25" fillId="9" borderId="56" xfId="0" applyFont="1" applyFill="1" applyBorder="1" applyAlignment="1" applyProtection="1">
      <alignment horizontal="left" vertical="center"/>
      <protection locked="0"/>
    </xf>
    <xf numFmtId="0" fontId="40" fillId="0" borderId="56" xfId="0" applyFont="1" applyBorder="1" applyAlignment="1" applyProtection="1">
      <alignment horizontal="center" vertical="center"/>
      <protection locked="0"/>
    </xf>
    <xf numFmtId="0" fontId="0" fillId="9" borderId="42" xfId="0" applyFont="1" applyFill="1" applyBorder="1" applyAlignment="1" applyProtection="1">
      <alignment horizontal="center" vertical="center"/>
      <protection locked="0"/>
    </xf>
    <xf numFmtId="0" fontId="40" fillId="0" borderId="59" xfId="0" applyFont="1" applyBorder="1" applyAlignment="1" applyProtection="1">
      <alignment horizontal="center" vertical="center"/>
      <protection locked="0"/>
    </xf>
    <xf numFmtId="0" fontId="0" fillId="9" borderId="52" xfId="0" applyFont="1" applyFill="1" applyBorder="1" applyAlignment="1" applyProtection="1">
      <alignment horizontal="center" vertical="center"/>
      <protection locked="0"/>
    </xf>
    <xf numFmtId="0" fontId="25" fillId="9" borderId="59" xfId="0" applyFont="1" applyFill="1" applyBorder="1" applyAlignment="1" applyProtection="1">
      <alignment horizontal="left" vertical="center"/>
      <protection locked="0"/>
    </xf>
    <xf numFmtId="0" fontId="53" fillId="0" borderId="113" xfId="0" applyFont="1" applyFill="1" applyBorder="1" applyAlignment="1" applyProtection="1">
      <alignment horizontal="left" vertical="center" wrapText="1"/>
    </xf>
    <xf numFmtId="0" fontId="17" fillId="0" borderId="180" xfId="0" applyFont="1" applyBorder="1" applyAlignment="1" applyProtection="1">
      <alignment horizontal="center" vertical="center" wrapText="1"/>
    </xf>
    <xf numFmtId="0" fontId="18" fillId="0" borderId="179" xfId="0" applyFont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>
      <alignment horizontal="center" vertical="center" wrapText="1"/>
    </xf>
    <xf numFmtId="178" fontId="0" fillId="0" borderId="0" xfId="0" applyNumberForma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16" fillId="10" borderId="207" xfId="0" applyFont="1" applyFill="1" applyBorder="1" applyAlignment="1" applyProtection="1">
      <alignment horizontal="center" vertical="center" wrapText="1"/>
    </xf>
    <xf numFmtId="0" fontId="16" fillId="10" borderId="251" xfId="0" applyFont="1" applyFill="1" applyBorder="1" applyAlignment="1" applyProtection="1">
      <alignment horizontal="center" vertical="center" wrapText="1"/>
    </xf>
    <xf numFmtId="178" fontId="13" fillId="0" borderId="104" xfId="0" applyNumberFormat="1" applyFont="1" applyFill="1" applyBorder="1" applyAlignment="1" applyProtection="1">
      <alignment vertical="top" wrapText="1"/>
    </xf>
    <xf numFmtId="178" fontId="13" fillId="0" borderId="105" xfId="0" applyNumberFormat="1" applyFont="1" applyFill="1" applyBorder="1" applyAlignment="1" applyProtection="1">
      <alignment vertical="top" wrapText="1"/>
    </xf>
    <xf numFmtId="0" fontId="32" fillId="0" borderId="98" xfId="0" applyFont="1" applyBorder="1">
      <alignment vertical="center"/>
    </xf>
    <xf numFmtId="0" fontId="89" fillId="0" borderId="103" xfId="0" applyFont="1" applyBorder="1" applyAlignment="1" applyProtection="1">
      <alignment vertical="center" wrapText="1"/>
    </xf>
    <xf numFmtId="0" fontId="89" fillId="0" borderId="104" xfId="0" applyFont="1" applyBorder="1" applyAlignment="1" applyProtection="1">
      <alignment vertical="center" wrapText="1"/>
    </xf>
    <xf numFmtId="0" fontId="89" fillId="0" borderId="95" xfId="0" applyFont="1" applyBorder="1" applyAlignment="1" applyProtection="1">
      <alignment vertical="center" wrapText="1"/>
    </xf>
    <xf numFmtId="0" fontId="89" fillId="0" borderId="0" xfId="0" applyFont="1" applyBorder="1" applyAlignment="1" applyProtection="1">
      <alignment vertical="center" wrapText="1"/>
    </xf>
    <xf numFmtId="178" fontId="94" fillId="0" borderId="98" xfId="0" applyNumberFormat="1" applyFont="1" applyFill="1" applyBorder="1" applyAlignment="1" applyProtection="1">
      <alignment horizontal="left" vertical="center" wrapText="1"/>
    </xf>
    <xf numFmtId="178" fontId="95" fillId="0" borderId="98" xfId="0" applyNumberFormat="1" applyFont="1" applyFill="1" applyBorder="1" applyAlignment="1" applyProtection="1">
      <alignment horizontal="left" vertical="center"/>
    </xf>
    <xf numFmtId="178" fontId="57" fillId="0" borderId="0" xfId="0" applyNumberFormat="1" applyFont="1" applyFill="1" applyBorder="1" applyAlignment="1" applyProtection="1">
      <alignment wrapText="1"/>
    </xf>
    <xf numFmtId="178" fontId="62" fillId="0" borderId="97" xfId="0" applyNumberFormat="1" applyFont="1" applyFill="1" applyBorder="1" applyAlignment="1" applyProtection="1">
      <alignment vertical="center"/>
    </xf>
    <xf numFmtId="178" fontId="62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vertical="center" wrapText="1"/>
    </xf>
    <xf numFmtId="0" fontId="9" fillId="2" borderId="0" xfId="0" applyFont="1" applyFill="1" applyProtection="1">
      <alignment vertical="center"/>
    </xf>
    <xf numFmtId="0" fontId="91" fillId="14" borderId="9" xfId="0" applyFont="1" applyFill="1" applyBorder="1" applyAlignment="1" applyProtection="1">
      <alignment horizontal="left" vertical="center" wrapText="1"/>
    </xf>
    <xf numFmtId="0" fontId="91" fillId="14" borderId="259" xfId="0" applyFont="1" applyFill="1" applyBorder="1" applyAlignment="1" applyProtection="1">
      <alignment horizontal="left" vertical="center" wrapText="1"/>
    </xf>
    <xf numFmtId="0" fontId="91" fillId="14" borderId="10" xfId="0" applyFont="1" applyFill="1" applyBorder="1" applyAlignment="1" applyProtection="1">
      <alignment horizontal="left" vertical="center" wrapText="1"/>
    </xf>
    <xf numFmtId="0" fontId="20" fillId="6" borderId="19" xfId="0" applyFont="1" applyFill="1" applyBorder="1" applyAlignment="1" applyProtection="1">
      <alignment horizontal="center" vertical="center" wrapText="1"/>
    </xf>
    <xf numFmtId="0" fontId="0" fillId="6" borderId="20" xfId="0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0" fillId="6" borderId="24" xfId="0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28" fillId="4" borderId="6" xfId="0" applyFont="1" applyFill="1" applyBorder="1" applyAlignment="1" applyProtection="1">
      <alignment horizontal="left" vertical="center"/>
    </xf>
    <xf numFmtId="0" fontId="28" fillId="4" borderId="7" xfId="0" applyFont="1" applyFill="1" applyBorder="1" applyAlignment="1" applyProtection="1">
      <alignment horizontal="left" vertical="center"/>
    </xf>
    <xf numFmtId="0" fontId="28" fillId="4" borderId="8" xfId="0" applyFont="1" applyFill="1" applyBorder="1" applyAlignment="1" applyProtection="1">
      <alignment horizontal="left" vertical="center"/>
    </xf>
    <xf numFmtId="0" fontId="54" fillId="2" borderId="88" xfId="0" applyFont="1" applyFill="1" applyBorder="1" applyAlignment="1" applyProtection="1">
      <alignment horizontal="left" wrapText="1"/>
    </xf>
    <xf numFmtId="0" fontId="54" fillId="2" borderId="0" xfId="0" applyFont="1" applyFill="1" applyBorder="1" applyAlignment="1" applyProtection="1">
      <alignment horizontal="left" wrapText="1"/>
    </xf>
    <xf numFmtId="0" fontId="15" fillId="2" borderId="88" xfId="0" applyFont="1" applyFill="1" applyBorder="1" applyAlignment="1" applyProtection="1">
      <alignment horizontal="left" wrapText="1"/>
    </xf>
    <xf numFmtId="0" fontId="15" fillId="2" borderId="0" xfId="0" applyFont="1" applyFill="1" applyAlignment="1" applyProtection="1">
      <alignment horizontal="left" wrapText="1"/>
    </xf>
    <xf numFmtId="0" fontId="22" fillId="6" borderId="19" xfId="0" applyFont="1" applyFill="1" applyBorder="1" applyAlignment="1" applyProtection="1">
      <alignment horizontal="center" vertical="center" wrapText="1"/>
    </xf>
    <xf numFmtId="0" fontId="55" fillId="6" borderId="20" xfId="0" applyFont="1" applyFill="1" applyBorder="1" applyAlignment="1" applyProtection="1">
      <alignment horizontal="center" vertical="center"/>
    </xf>
    <xf numFmtId="0" fontId="55" fillId="6" borderId="21" xfId="0" applyFont="1" applyFill="1" applyBorder="1" applyAlignment="1" applyProtection="1">
      <alignment horizontal="center" vertical="center"/>
    </xf>
    <xf numFmtId="0" fontId="55" fillId="6" borderId="22" xfId="0" applyFont="1" applyFill="1" applyBorder="1" applyAlignment="1" applyProtection="1">
      <alignment horizontal="center" vertical="center"/>
    </xf>
    <xf numFmtId="0" fontId="55" fillId="6" borderId="0" xfId="0" applyFont="1" applyFill="1" applyBorder="1" applyAlignment="1" applyProtection="1">
      <alignment horizontal="center" vertical="center"/>
    </xf>
    <xf numFmtId="0" fontId="55" fillId="6" borderId="23" xfId="0" applyFont="1" applyFill="1" applyBorder="1" applyAlignment="1" applyProtection="1">
      <alignment horizontal="center" vertical="center"/>
    </xf>
    <xf numFmtId="0" fontId="55" fillId="6" borderId="24" xfId="0" applyFont="1" applyFill="1" applyBorder="1" applyAlignment="1" applyProtection="1">
      <alignment horizontal="center" vertical="center"/>
    </xf>
    <xf numFmtId="0" fontId="55" fillId="6" borderId="25" xfId="0" applyFont="1" applyFill="1" applyBorder="1" applyAlignment="1" applyProtection="1">
      <alignment horizontal="center" vertical="center"/>
    </xf>
    <xf numFmtId="0" fontId="55" fillId="6" borderId="26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15" fillId="3" borderId="9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</xf>
    <xf numFmtId="0" fontId="56" fillId="4" borderId="82" xfId="0" applyFont="1" applyFill="1" applyBorder="1" applyAlignment="1" applyProtection="1">
      <alignment horizontal="left" vertical="center" wrapText="1"/>
    </xf>
    <xf numFmtId="0" fontId="56" fillId="4" borderId="83" xfId="0" applyFont="1" applyFill="1" applyBorder="1" applyAlignment="1" applyProtection="1">
      <alignment horizontal="left" vertical="center" wrapText="1"/>
    </xf>
    <xf numFmtId="0" fontId="56" fillId="4" borderId="84" xfId="0" applyFont="1" applyFill="1" applyBorder="1" applyAlignment="1" applyProtection="1">
      <alignment horizontal="left" vertical="center" wrapText="1"/>
    </xf>
    <xf numFmtId="0" fontId="56" fillId="4" borderId="85" xfId="0" applyFont="1" applyFill="1" applyBorder="1" applyAlignment="1" applyProtection="1">
      <alignment horizontal="left" vertical="center" wrapText="1"/>
    </xf>
    <xf numFmtId="0" fontId="56" fillId="4" borderId="86" xfId="0" applyFont="1" applyFill="1" applyBorder="1" applyAlignment="1" applyProtection="1">
      <alignment horizontal="left" vertical="center" wrapText="1"/>
    </xf>
    <xf numFmtId="0" fontId="56" fillId="4" borderId="87" xfId="0" applyFont="1" applyFill="1" applyBorder="1" applyAlignment="1" applyProtection="1">
      <alignment horizontal="left" vertical="center" wrapText="1"/>
    </xf>
    <xf numFmtId="0" fontId="39" fillId="8" borderId="6" xfId="0" applyFont="1" applyFill="1" applyBorder="1" applyAlignment="1" applyProtection="1">
      <alignment horizontal="center" vertical="center" wrapText="1"/>
    </xf>
    <xf numFmtId="0" fontId="39" fillId="8" borderId="7" xfId="0" applyFont="1" applyFill="1" applyBorder="1" applyAlignment="1" applyProtection="1">
      <alignment horizontal="center" vertical="center" wrapText="1"/>
    </xf>
    <xf numFmtId="0" fontId="39" fillId="8" borderId="8" xfId="0" applyFont="1" applyFill="1" applyBorder="1" applyAlignment="1" applyProtection="1">
      <alignment horizontal="center" vertical="center" wrapText="1"/>
    </xf>
    <xf numFmtId="0" fontId="21" fillId="6" borderId="19" xfId="0" applyFont="1" applyFill="1" applyBorder="1" applyAlignment="1" applyProtection="1">
      <alignment horizontal="center" vertical="center" wrapText="1"/>
    </xf>
    <xf numFmtId="0" fontId="21" fillId="6" borderId="20" xfId="0" applyFont="1" applyFill="1" applyBorder="1" applyAlignment="1" applyProtection="1">
      <alignment horizontal="center" vertical="center" wrapText="1"/>
    </xf>
    <xf numFmtId="0" fontId="21" fillId="6" borderId="21" xfId="0" applyFont="1" applyFill="1" applyBorder="1" applyAlignment="1" applyProtection="1">
      <alignment horizontal="center" vertical="center" wrapText="1"/>
    </xf>
    <xf numFmtId="0" fontId="21" fillId="6" borderId="22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 wrapText="1"/>
    </xf>
    <xf numFmtId="0" fontId="21" fillId="6" borderId="23" xfId="0" applyFont="1" applyFill="1" applyBorder="1" applyAlignment="1" applyProtection="1">
      <alignment horizontal="center" vertical="center" wrapText="1"/>
    </xf>
    <xf numFmtId="0" fontId="21" fillId="6" borderId="24" xfId="0" applyFont="1" applyFill="1" applyBorder="1" applyAlignment="1" applyProtection="1">
      <alignment horizontal="center" vertical="center" wrapText="1"/>
    </xf>
    <xf numFmtId="0" fontId="21" fillId="6" borderId="25" xfId="0" applyFont="1" applyFill="1" applyBorder="1" applyAlignment="1" applyProtection="1">
      <alignment horizontal="center" vertical="center" wrapText="1"/>
    </xf>
    <xf numFmtId="0" fontId="21" fillId="6" borderId="26" xfId="0" applyFont="1" applyFill="1" applyBorder="1" applyAlignment="1" applyProtection="1">
      <alignment horizontal="center" vertical="center" wrapText="1"/>
    </xf>
    <xf numFmtId="0" fontId="47" fillId="4" borderId="6" xfId="0" applyFont="1" applyFill="1" applyBorder="1" applyAlignment="1" applyProtection="1">
      <alignment horizontal="left" vertical="top" wrapText="1"/>
      <protection locked="0"/>
    </xf>
    <xf numFmtId="0" fontId="47" fillId="4" borderId="7" xfId="0" applyFont="1" applyFill="1" applyBorder="1" applyAlignment="1" applyProtection="1">
      <alignment horizontal="left" vertical="top" wrapText="1"/>
      <protection locked="0"/>
    </xf>
    <xf numFmtId="0" fontId="47" fillId="4" borderId="8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8" fillId="13" borderId="48" xfId="0" applyFont="1" applyFill="1" applyBorder="1" applyAlignment="1" applyProtection="1">
      <alignment horizontal="center" vertical="center"/>
    </xf>
    <xf numFmtId="0" fontId="8" fillId="13" borderId="46" xfId="0" applyFont="1" applyFill="1" applyBorder="1" applyAlignment="1" applyProtection="1">
      <alignment horizontal="center" vertical="center"/>
    </xf>
    <xf numFmtId="0" fontId="8" fillId="13" borderId="53" xfId="0" applyFont="1" applyFill="1" applyBorder="1" applyAlignment="1" applyProtection="1">
      <alignment horizontal="center" vertical="center"/>
    </xf>
    <xf numFmtId="0" fontId="25" fillId="13" borderId="48" xfId="0" applyFont="1" applyFill="1" applyBorder="1" applyAlignment="1" applyProtection="1">
      <alignment horizontal="center" vertical="center"/>
    </xf>
    <xf numFmtId="0" fontId="25" fillId="13" borderId="49" xfId="0" applyFont="1" applyFill="1" applyBorder="1" applyAlignment="1" applyProtection="1">
      <alignment horizontal="center" vertical="center"/>
    </xf>
    <xf numFmtId="0" fontId="28" fillId="4" borderId="6" xfId="0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16" fillId="10" borderId="38" xfId="0" applyFont="1" applyFill="1" applyBorder="1" applyAlignment="1" applyProtection="1">
      <alignment horizontal="center" vertical="center" wrapText="1"/>
    </xf>
    <xf numFmtId="0" fontId="16" fillId="10" borderId="39" xfId="0" applyFont="1" applyFill="1" applyBorder="1" applyAlignment="1" applyProtection="1">
      <alignment horizontal="center" vertical="center" wrapText="1"/>
    </xf>
    <xf numFmtId="0" fontId="16" fillId="10" borderId="40" xfId="0" applyFont="1" applyFill="1" applyBorder="1" applyAlignment="1" applyProtection="1">
      <alignment horizontal="center" vertical="center" wrapText="1"/>
    </xf>
    <xf numFmtId="0" fontId="16" fillId="10" borderId="37" xfId="0" applyFont="1" applyFill="1" applyBorder="1" applyAlignment="1" applyProtection="1">
      <alignment horizontal="center" vertical="center" wrapText="1"/>
    </xf>
    <xf numFmtId="0" fontId="16" fillId="10" borderId="51" xfId="0" applyFont="1" applyFill="1" applyBorder="1" applyAlignment="1" applyProtection="1">
      <alignment horizontal="center" vertical="center" wrapText="1"/>
    </xf>
    <xf numFmtId="0" fontId="16" fillId="13" borderId="44" xfId="0" applyFont="1" applyFill="1" applyBorder="1" applyAlignment="1" applyProtection="1">
      <alignment horizontal="center" vertical="center" wrapText="1"/>
    </xf>
    <xf numFmtId="0" fontId="16" fillId="13" borderId="34" xfId="0" applyFont="1" applyFill="1" applyBorder="1" applyAlignment="1" applyProtection="1">
      <alignment horizontal="center" vertical="center" wrapText="1"/>
    </xf>
    <xf numFmtId="0" fontId="8" fillId="13" borderId="45" xfId="0" applyFont="1" applyFill="1" applyBorder="1" applyAlignment="1" applyProtection="1">
      <alignment horizontal="center" vertical="center"/>
    </xf>
    <xf numFmtId="0" fontId="8" fillId="13" borderId="71" xfId="0" applyFont="1" applyFill="1" applyBorder="1" applyAlignment="1" applyProtection="1">
      <alignment horizontal="center" vertical="center"/>
    </xf>
    <xf numFmtId="0" fontId="25" fillId="13" borderId="192" xfId="0" applyFont="1" applyFill="1" applyBorder="1" applyAlignment="1" applyProtection="1">
      <alignment horizontal="center" vertical="center"/>
    </xf>
    <xf numFmtId="0" fontId="25" fillId="13" borderId="195" xfId="0" applyFont="1" applyFill="1" applyBorder="1" applyAlignment="1" applyProtection="1">
      <alignment horizontal="center" vertical="center"/>
    </xf>
    <xf numFmtId="0" fontId="16" fillId="10" borderId="198" xfId="0" applyFont="1" applyFill="1" applyBorder="1" applyAlignment="1" applyProtection="1">
      <alignment horizontal="center" vertical="center" wrapText="1"/>
    </xf>
    <xf numFmtId="0" fontId="16" fillId="10" borderId="199" xfId="0" applyFont="1" applyFill="1" applyBorder="1" applyAlignment="1" applyProtection="1">
      <alignment horizontal="center" vertical="center" wrapText="1"/>
    </xf>
    <xf numFmtId="0" fontId="16" fillId="10" borderId="67" xfId="0" applyFont="1" applyFill="1" applyBorder="1" applyAlignment="1" applyProtection="1">
      <alignment horizontal="center" vertical="center" wrapText="1"/>
    </xf>
    <xf numFmtId="0" fontId="16" fillId="10" borderId="202" xfId="0" applyFont="1" applyFill="1" applyBorder="1" applyAlignment="1" applyProtection="1">
      <alignment horizontal="center" vertical="center" wrapText="1"/>
    </xf>
    <xf numFmtId="0" fontId="16" fillId="10" borderId="204" xfId="0" applyFont="1" applyFill="1" applyBorder="1" applyAlignment="1" applyProtection="1">
      <alignment horizontal="center" vertical="center" wrapText="1"/>
    </xf>
    <xf numFmtId="0" fontId="16" fillId="13" borderId="187" xfId="0" applyFont="1" applyFill="1" applyBorder="1" applyAlignment="1" applyProtection="1">
      <alignment horizontal="center" vertical="center" wrapText="1"/>
    </xf>
    <xf numFmtId="0" fontId="16" fillId="13" borderId="197" xfId="0" applyFont="1" applyFill="1" applyBorder="1" applyAlignment="1" applyProtection="1">
      <alignment horizontal="center" vertical="center" wrapText="1"/>
    </xf>
    <xf numFmtId="0" fontId="8" fillId="13" borderId="188" xfId="0" applyFont="1" applyFill="1" applyBorder="1" applyAlignment="1" applyProtection="1">
      <alignment horizontal="center" vertical="center"/>
    </xf>
    <xf numFmtId="0" fontId="8" fillId="13" borderId="189" xfId="0" applyFont="1" applyFill="1" applyBorder="1" applyAlignment="1" applyProtection="1">
      <alignment horizontal="center" vertical="center"/>
    </xf>
    <xf numFmtId="0" fontId="8" fillId="13" borderId="192" xfId="0" applyFont="1" applyFill="1" applyBorder="1" applyAlignment="1" applyProtection="1">
      <alignment horizontal="center" vertical="center"/>
    </xf>
    <xf numFmtId="0" fontId="8" fillId="13" borderId="193" xfId="0" applyFont="1" applyFill="1" applyBorder="1" applyAlignment="1" applyProtection="1">
      <alignment horizontal="center" vertical="center"/>
    </xf>
    <xf numFmtId="0" fontId="8" fillId="13" borderId="194" xfId="0" applyFont="1" applyFill="1" applyBorder="1" applyAlignment="1" applyProtection="1">
      <alignment horizontal="center" vertical="center"/>
    </xf>
    <xf numFmtId="0" fontId="61" fillId="0" borderId="95" xfId="0" applyFont="1" applyBorder="1" applyAlignment="1" applyProtection="1">
      <alignment horizontal="left" vertical="center" wrapText="1"/>
    </xf>
    <xf numFmtId="0" fontId="61" fillId="0" borderId="0" xfId="0" applyFont="1" applyBorder="1" applyAlignment="1" applyProtection="1">
      <alignment horizontal="left" vertical="center" wrapText="1"/>
    </xf>
    <xf numFmtId="178" fontId="13" fillId="0" borderId="0" xfId="0" applyNumberFormat="1" applyFont="1" applyFill="1" applyBorder="1" applyAlignment="1" applyProtection="1">
      <alignment horizontal="left" vertical="top" wrapText="1"/>
    </xf>
    <xf numFmtId="178" fontId="13" fillId="0" borderId="98" xfId="0" applyNumberFormat="1" applyFont="1" applyFill="1" applyBorder="1" applyAlignment="1" applyProtection="1">
      <alignment horizontal="left" vertical="top" wrapText="1"/>
    </xf>
    <xf numFmtId="0" fontId="17" fillId="11" borderId="129" xfId="0" applyFont="1" applyFill="1" applyBorder="1" applyAlignment="1" applyProtection="1">
      <alignment horizontal="center" vertical="center"/>
    </xf>
    <xf numFmtId="0" fontId="17" fillId="11" borderId="145" xfId="0" applyFont="1" applyFill="1" applyBorder="1" applyAlignment="1" applyProtection="1">
      <alignment horizontal="center" vertical="center"/>
    </xf>
    <xf numFmtId="180" fontId="8" fillId="11" borderId="129" xfId="0" applyNumberFormat="1" applyFont="1" applyFill="1" applyBorder="1" applyAlignment="1" applyProtection="1">
      <alignment horizontal="center" vertical="center" shrinkToFit="1"/>
    </xf>
    <xf numFmtId="180" fontId="8" fillId="11" borderId="145" xfId="0" applyNumberFormat="1" applyFont="1" applyFill="1" applyBorder="1" applyAlignment="1" applyProtection="1">
      <alignment horizontal="center" vertical="center" shrinkToFit="1"/>
    </xf>
    <xf numFmtId="0" fontId="83" fillId="0" borderId="106" xfId="0" applyFont="1" applyFill="1" applyBorder="1" applyAlignment="1" applyProtection="1">
      <alignment horizontal="left" vertical="center"/>
    </xf>
    <xf numFmtId="0" fontId="88" fillId="0" borderId="129" xfId="0" applyFont="1" applyFill="1" applyBorder="1" applyAlignment="1" applyProtection="1">
      <alignment horizontal="left" vertical="center" wrapText="1"/>
    </xf>
    <xf numFmtId="0" fontId="88" fillId="0" borderId="177" xfId="0" applyFont="1" applyFill="1" applyBorder="1" applyAlignment="1" applyProtection="1">
      <alignment horizontal="left" vertical="center" wrapText="1"/>
    </xf>
    <xf numFmtId="0" fontId="53" fillId="0" borderId="129" xfId="0" applyFont="1" applyFill="1" applyBorder="1" applyAlignment="1" applyProtection="1">
      <alignment horizontal="left" vertical="center" wrapText="1"/>
    </xf>
    <xf numFmtId="0" fontId="53" fillId="0" borderId="177" xfId="0" applyFont="1" applyFill="1" applyBorder="1" applyAlignment="1" applyProtection="1">
      <alignment horizontal="left" vertical="center" wrapText="1"/>
    </xf>
    <xf numFmtId="177" fontId="13" fillId="0" borderId="10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8" fillId="0" borderId="167" xfId="0" applyFont="1" applyBorder="1" applyAlignment="1" applyProtection="1">
      <alignment horizontal="center" vertical="center" wrapText="1"/>
    </xf>
    <xf numFmtId="0" fontId="8" fillId="0" borderId="231" xfId="0" applyFont="1" applyBorder="1" applyAlignment="1" applyProtection="1">
      <alignment horizontal="center" vertical="center" wrapText="1"/>
    </xf>
    <xf numFmtId="0" fontId="16" fillId="13" borderId="215" xfId="0" applyFont="1" applyFill="1" applyBorder="1" applyAlignment="1" applyProtection="1">
      <alignment horizontal="center" vertical="center" wrapText="1"/>
    </xf>
    <xf numFmtId="0" fontId="16" fillId="13" borderId="250" xfId="0" applyFont="1" applyFill="1" applyBorder="1" applyAlignment="1" applyProtection="1">
      <alignment horizontal="center" vertical="center" wrapText="1"/>
    </xf>
    <xf numFmtId="0" fontId="87" fillId="0" borderId="0" xfId="0" applyFont="1" applyAlignment="1" applyProtection="1">
      <alignment horizontal="center" vertical="center" wrapText="1"/>
    </xf>
    <xf numFmtId="0" fontId="28" fillId="0" borderId="106" xfId="0" applyFont="1" applyFill="1" applyBorder="1" applyAlignment="1" applyProtection="1">
      <alignment horizontal="left" vertical="center" shrinkToFit="1"/>
    </xf>
    <xf numFmtId="0" fontId="17" fillId="3" borderId="112" xfId="0" applyFont="1" applyFill="1" applyBorder="1" applyAlignment="1">
      <alignment horizontal="center" vertical="center"/>
    </xf>
    <xf numFmtId="0" fontId="17" fillId="3" borderId="113" xfId="0" applyFont="1" applyFill="1" applyBorder="1" applyAlignment="1">
      <alignment horizontal="center" vertical="center"/>
    </xf>
    <xf numFmtId="0" fontId="17" fillId="13" borderId="112" xfId="0" applyFont="1" applyFill="1" applyBorder="1" applyAlignment="1">
      <alignment horizontal="center" vertical="center"/>
    </xf>
    <xf numFmtId="0" fontId="17" fillId="13" borderId="113" xfId="0" applyFont="1" applyFill="1" applyBorder="1" applyAlignment="1">
      <alignment horizontal="center" vertical="center"/>
    </xf>
    <xf numFmtId="0" fontId="16" fillId="10" borderId="251" xfId="0" applyFont="1" applyFill="1" applyBorder="1" applyAlignment="1" applyProtection="1">
      <alignment horizontal="center" vertical="center" wrapText="1"/>
    </xf>
    <xf numFmtId="0" fontId="16" fillId="10" borderId="252" xfId="0" applyFont="1" applyFill="1" applyBorder="1" applyAlignment="1" applyProtection="1">
      <alignment horizontal="center" vertical="center" wrapText="1"/>
    </xf>
    <xf numFmtId="0" fontId="16" fillId="10" borderId="255" xfId="0" applyFont="1" applyFill="1" applyBorder="1" applyAlignment="1" applyProtection="1">
      <alignment horizontal="center" vertical="center" wrapText="1"/>
    </xf>
    <xf numFmtId="0" fontId="16" fillId="10" borderId="256" xfId="0" applyFont="1" applyFill="1" applyBorder="1" applyAlignment="1" applyProtection="1">
      <alignment horizontal="center" vertical="center" wrapText="1"/>
    </xf>
    <xf numFmtId="0" fontId="16" fillId="10" borderId="258" xfId="0" applyFont="1" applyFill="1" applyBorder="1" applyAlignment="1" applyProtection="1">
      <alignment horizontal="center" vertical="center" wrapText="1"/>
    </xf>
    <xf numFmtId="0" fontId="8" fillId="13" borderId="216" xfId="0" applyFont="1" applyFill="1" applyBorder="1" applyAlignment="1" applyProtection="1">
      <alignment horizontal="center" vertical="center"/>
    </xf>
    <xf numFmtId="0" fontId="8" fillId="13" borderId="217" xfId="0" applyFont="1" applyFill="1" applyBorder="1" applyAlignment="1" applyProtection="1">
      <alignment horizontal="center" vertical="center"/>
    </xf>
    <xf numFmtId="0" fontId="16" fillId="10" borderId="207" xfId="0" applyFont="1" applyFill="1" applyBorder="1" applyAlignment="1" applyProtection="1">
      <alignment horizontal="center" vertical="center" wrapText="1"/>
    </xf>
    <xf numFmtId="0" fontId="16" fillId="10" borderId="208" xfId="0" applyFont="1" applyFill="1" applyBorder="1" applyAlignment="1" applyProtection="1">
      <alignment horizontal="center" vertical="center" wrapText="1"/>
    </xf>
    <xf numFmtId="0" fontId="16" fillId="10" borderId="211" xfId="0" applyFont="1" applyFill="1" applyBorder="1" applyAlignment="1" applyProtection="1">
      <alignment horizontal="center" vertical="center" wrapText="1"/>
    </xf>
    <xf numFmtId="0" fontId="16" fillId="10" borderId="212" xfId="0" applyFont="1" applyFill="1" applyBorder="1" applyAlignment="1" applyProtection="1">
      <alignment horizontal="center" vertical="center" wrapText="1"/>
    </xf>
    <xf numFmtId="0" fontId="16" fillId="10" borderId="224" xfId="0" applyFont="1" applyFill="1" applyBorder="1" applyAlignment="1" applyProtection="1">
      <alignment horizontal="center" vertical="center" wrapText="1"/>
    </xf>
    <xf numFmtId="0" fontId="85" fillId="0" borderId="106" xfId="0" applyFont="1" applyFill="1" applyBorder="1" applyAlignment="1" applyProtection="1">
      <alignment horizontal="left" vertical="center"/>
    </xf>
    <xf numFmtId="0" fontId="8" fillId="0" borderId="155" xfId="0" applyFont="1" applyBorder="1" applyAlignment="1" applyProtection="1">
      <alignment horizontal="center" vertical="center" wrapText="1"/>
    </xf>
    <xf numFmtId="0" fontId="16" fillId="13" borderId="206" xfId="0" applyFont="1" applyFill="1" applyBorder="1" applyAlignment="1" applyProtection="1">
      <alignment horizontal="center" vertical="center" wrapText="1"/>
    </xf>
    <xf numFmtId="0" fontId="17" fillId="3" borderId="112" xfId="0" applyFont="1" applyFill="1" applyBorder="1" applyAlignment="1">
      <alignment horizontal="center" vertical="center" wrapText="1"/>
    </xf>
    <xf numFmtId="0" fontId="17" fillId="3" borderId="113" xfId="0" applyFont="1" applyFill="1" applyBorder="1" applyAlignment="1">
      <alignment horizontal="center" vertical="center" wrapText="1"/>
    </xf>
    <xf numFmtId="0" fontId="17" fillId="13" borderId="112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center" vertical="center" wrapText="1"/>
    </xf>
    <xf numFmtId="0" fontId="25" fillId="12" borderId="261" xfId="0" applyFont="1" applyFill="1" applyBorder="1" applyAlignment="1">
      <alignment horizontal="center" vertical="center" wrapText="1"/>
    </xf>
    <xf numFmtId="0" fontId="25" fillId="12" borderId="260" xfId="0" applyFont="1" applyFill="1" applyBorder="1" applyAlignment="1">
      <alignment horizontal="center" vertical="center"/>
    </xf>
    <xf numFmtId="0" fontId="25" fillId="12" borderId="262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 applyProtection="1">
      <alignment horizontal="left" wrapText="1"/>
    </xf>
    <xf numFmtId="178" fontId="13" fillId="0" borderId="98" xfId="0" applyNumberFormat="1" applyFont="1" applyFill="1" applyBorder="1" applyAlignment="1" applyProtection="1">
      <alignment horizontal="left" wrapText="1"/>
    </xf>
    <xf numFmtId="178" fontId="57" fillId="0" borderId="95" xfId="0" applyNumberFormat="1" applyFont="1" applyFill="1" applyBorder="1" applyAlignment="1" applyProtection="1">
      <alignment horizontal="left" wrapText="1"/>
    </xf>
    <xf numFmtId="178" fontId="57" fillId="0" borderId="0" xfId="0" applyNumberFormat="1" applyFont="1" applyFill="1" applyBorder="1" applyAlignment="1" applyProtection="1">
      <alignment horizontal="left" wrapText="1"/>
    </xf>
    <xf numFmtId="178" fontId="13" fillId="0" borderId="0" xfId="0" applyNumberFormat="1" applyFont="1" applyFill="1" applyBorder="1" applyAlignment="1" applyProtection="1">
      <alignment horizontal="left" vertical="center" wrapText="1"/>
    </xf>
    <xf numFmtId="178" fontId="13" fillId="0" borderId="98" xfId="0" applyNumberFormat="1" applyFont="1" applyFill="1" applyBorder="1" applyAlignment="1" applyProtection="1">
      <alignment horizontal="left" vertical="center" wrapText="1"/>
    </xf>
    <xf numFmtId="176" fontId="47" fillId="0" borderId="185" xfId="0" quotePrefix="1" applyNumberFormat="1" applyFont="1" applyFill="1" applyBorder="1" applyAlignment="1" applyProtection="1">
      <alignment horizontal="center" vertical="center"/>
    </xf>
    <xf numFmtId="176" fontId="47" fillId="0" borderId="149" xfId="0" applyNumberFormat="1" applyFont="1" applyFill="1" applyBorder="1" applyAlignment="1" applyProtection="1">
      <alignment horizontal="center" vertical="center"/>
    </xf>
    <xf numFmtId="0" fontId="79" fillId="11" borderId="90" xfId="0" applyFont="1" applyFill="1" applyBorder="1" applyAlignment="1" applyProtection="1">
      <alignment horizontal="center" vertical="center" wrapText="1"/>
    </xf>
    <xf numFmtId="178" fontId="0" fillId="0" borderId="0" xfId="0" applyNumberFormat="1" applyFill="1" applyBorder="1" applyAlignment="1" applyProtection="1">
      <alignment horizontal="center" vertical="center"/>
    </xf>
    <xf numFmtId="0" fontId="18" fillId="0" borderId="179" xfId="0" applyFont="1" applyBorder="1" applyAlignment="1" applyProtection="1">
      <alignment horizontal="center" vertical="center" wrapText="1"/>
    </xf>
    <xf numFmtId="0" fontId="18" fillId="0" borderId="181" xfId="0" applyFont="1" applyBorder="1" applyAlignment="1" applyProtection="1">
      <alignment horizontal="center" vertical="center" wrapText="1"/>
    </xf>
    <xf numFmtId="0" fontId="28" fillId="0" borderId="109" xfId="0" applyFont="1" applyFill="1" applyBorder="1" applyAlignment="1" applyProtection="1">
      <alignment horizontal="center" vertical="center"/>
    </xf>
    <xf numFmtId="0" fontId="28" fillId="0" borderId="140" xfId="0" applyFont="1" applyFill="1" applyBorder="1" applyAlignment="1" applyProtection="1">
      <alignment horizontal="center" vertical="center"/>
    </xf>
    <xf numFmtId="0" fontId="53" fillId="0" borderId="184" xfId="0" applyFont="1" applyFill="1" applyBorder="1" applyAlignment="1" applyProtection="1">
      <alignment horizontal="left" vertical="top" wrapText="1"/>
    </xf>
    <xf numFmtId="0" fontId="53" fillId="0" borderId="177" xfId="0" applyFont="1" applyFill="1" applyBorder="1" applyAlignment="1" applyProtection="1">
      <alignment horizontal="left" vertical="top" wrapText="1"/>
    </xf>
    <xf numFmtId="0" fontId="53" fillId="0" borderId="184" xfId="0" applyFont="1" applyFill="1" applyBorder="1" applyAlignment="1" applyProtection="1">
      <alignment horizontal="left" vertical="top" wrapText="1" shrinkToFit="1"/>
    </xf>
    <xf numFmtId="0" fontId="53" fillId="0" borderId="127" xfId="0" applyFont="1" applyFill="1" applyBorder="1" applyAlignment="1" applyProtection="1">
      <alignment horizontal="left" vertical="top" wrapText="1" shrinkToFit="1"/>
    </xf>
    <xf numFmtId="0" fontId="53" fillId="0" borderId="177" xfId="0" applyFont="1" applyFill="1" applyBorder="1" applyAlignment="1" applyProtection="1">
      <alignment horizontal="left" vertical="top" wrapText="1" shrinkToFit="1"/>
    </xf>
    <xf numFmtId="0" fontId="87" fillId="0" borderId="0" xfId="0" applyFont="1" applyAlignment="1" applyProtection="1">
      <alignment horizontal="center" vertical="top" wrapText="1"/>
    </xf>
    <xf numFmtId="0" fontId="8" fillId="13" borderId="220" xfId="0" applyFont="1" applyFill="1" applyBorder="1" applyAlignment="1" applyProtection="1">
      <alignment horizontal="center" vertical="center"/>
    </xf>
    <xf numFmtId="0" fontId="8" fillId="13" borderId="221" xfId="0" applyFont="1" applyFill="1" applyBorder="1" applyAlignment="1" applyProtection="1">
      <alignment horizontal="center" vertical="center"/>
    </xf>
    <xf numFmtId="0" fontId="25" fillId="13" borderId="223" xfId="0" applyFont="1" applyFill="1" applyBorder="1" applyAlignment="1" applyProtection="1">
      <alignment horizontal="center" vertical="center"/>
    </xf>
    <xf numFmtId="0" fontId="25" fillId="13" borderId="217" xfId="0" applyFont="1" applyFill="1" applyBorder="1" applyAlignment="1" applyProtection="1">
      <alignment horizontal="center" vertical="center"/>
    </xf>
    <xf numFmtId="0" fontId="53" fillId="0" borderId="109" xfId="0" applyFont="1" applyFill="1" applyBorder="1" applyAlignment="1" applyProtection="1">
      <alignment horizontal="left" vertical="center" wrapText="1"/>
    </xf>
    <xf numFmtId="0" fontId="53" fillId="0" borderId="113" xfId="0" applyFont="1" applyFill="1" applyBorder="1" applyAlignment="1" applyProtection="1">
      <alignment horizontal="left" vertical="center" wrapText="1"/>
    </xf>
    <xf numFmtId="0" fontId="8" fillId="13" borderId="222" xfId="0" applyFont="1" applyFill="1" applyBorder="1" applyAlignment="1" applyProtection="1">
      <alignment horizontal="center" vertical="center"/>
    </xf>
    <xf numFmtId="0" fontId="25" fillId="13" borderId="220" xfId="0" applyFont="1" applyFill="1" applyBorder="1" applyAlignment="1" applyProtection="1">
      <alignment horizontal="center" vertical="center"/>
    </xf>
    <xf numFmtId="0" fontId="85" fillId="9" borderId="127" xfId="0" applyFont="1" applyFill="1" applyBorder="1" applyAlignment="1" applyProtection="1">
      <alignment horizontal="left" vertical="center"/>
    </xf>
    <xf numFmtId="0" fontId="53" fillId="0" borderId="145" xfId="0" applyFont="1" applyFill="1" applyBorder="1" applyAlignment="1" applyProtection="1">
      <alignment horizontal="left" vertical="center" wrapText="1"/>
    </xf>
    <xf numFmtId="176" fontId="47" fillId="0" borderId="136" xfId="0" quotePrefix="1" applyNumberFormat="1" applyFont="1" applyFill="1" applyBorder="1" applyAlignment="1" applyProtection="1">
      <alignment horizontal="center" vertical="center"/>
    </xf>
    <xf numFmtId="176" fontId="47" fillId="0" borderId="149" xfId="0" quotePrefix="1" applyNumberFormat="1" applyFont="1" applyFill="1" applyBorder="1" applyAlignment="1" applyProtection="1">
      <alignment horizontal="center" vertical="center"/>
    </xf>
    <xf numFmtId="0" fontId="28" fillId="0" borderId="179" xfId="0" applyFont="1" applyFill="1" applyBorder="1" applyAlignment="1" applyProtection="1">
      <alignment horizontal="left" vertical="center" shrinkToFit="1"/>
    </xf>
    <xf numFmtId="0" fontId="28" fillId="0" borderId="180" xfId="0" applyFont="1" applyFill="1" applyBorder="1" applyAlignment="1" applyProtection="1">
      <alignment horizontal="left" vertical="center" shrinkToFit="1"/>
    </xf>
    <xf numFmtId="0" fontId="17" fillId="0" borderId="181" xfId="0" applyFont="1" applyBorder="1" applyAlignment="1" applyProtection="1">
      <alignment horizontal="center" vertical="center" wrapText="1"/>
    </xf>
    <xf numFmtId="0" fontId="17" fillId="0" borderId="180" xfId="0" applyFont="1" applyBorder="1" applyAlignment="1" applyProtection="1">
      <alignment horizontal="center" vertical="center" wrapText="1"/>
    </xf>
    <xf numFmtId="49" fontId="33" fillId="8" borderId="0" xfId="0" applyNumberFormat="1" applyFont="1" applyFill="1" applyProtection="1">
      <alignment vertical="center"/>
    </xf>
    <xf numFmtId="0" fontId="33" fillId="8" borderId="0" xfId="0" applyFont="1" applyFill="1" applyProtection="1">
      <alignment vertical="center"/>
    </xf>
    <xf numFmtId="0" fontId="44" fillId="8" borderId="0" xfId="0" applyNumberFormat="1" applyFont="1" applyFill="1" applyAlignment="1" applyProtection="1">
      <alignment horizontal="center" vertical="center"/>
    </xf>
    <xf numFmtId="0" fontId="7" fillId="3" borderId="263" xfId="0" applyFont="1" applyFill="1" applyBorder="1" applyAlignment="1" applyProtection="1">
      <alignment horizontal="center" vertical="center"/>
    </xf>
    <xf numFmtId="0" fontId="7" fillId="3" borderId="264" xfId="0" applyFont="1" applyFill="1" applyBorder="1" applyAlignment="1" applyProtection="1">
      <alignment horizontal="center" vertical="center"/>
    </xf>
    <xf numFmtId="0" fontId="7" fillId="3" borderId="265" xfId="0" applyFont="1" applyFill="1" applyBorder="1" applyAlignment="1" applyProtection="1">
      <alignment horizontal="center" vertical="center"/>
    </xf>
    <xf numFmtId="0" fontId="96" fillId="8" borderId="266" xfId="0" applyFont="1" applyFill="1" applyBorder="1" applyAlignment="1" applyProtection="1">
      <alignment horizontal="center" vertical="center" shrinkToFit="1"/>
    </xf>
    <xf numFmtId="0" fontId="96" fillId="8" borderId="267" xfId="0" applyFont="1" applyFill="1" applyBorder="1" applyAlignment="1" applyProtection="1">
      <alignment horizontal="center" vertical="center" shrinkToFit="1"/>
    </xf>
    <xf numFmtId="0" fontId="96" fillId="8" borderId="268" xfId="0" applyFont="1" applyFill="1" applyBorder="1" applyAlignment="1" applyProtection="1">
      <alignment horizontal="center" vertical="center" shrinkToFit="1"/>
    </xf>
    <xf numFmtId="49" fontId="44" fillId="8" borderId="0" xfId="0" applyNumberFormat="1" applyFont="1" applyFill="1" applyAlignment="1" applyProtection="1">
      <alignment horizontal="center" vertical="center"/>
    </xf>
    <xf numFmtId="0" fontId="51" fillId="8" borderId="0" xfId="0" applyFont="1" applyFill="1" applyProtection="1">
      <alignment vertical="center"/>
    </xf>
    <xf numFmtId="0" fontId="98" fillId="4" borderId="2" xfId="0" applyFont="1" applyFill="1" applyBorder="1" applyAlignment="1"/>
    <xf numFmtId="0" fontId="0" fillId="4" borderId="30" xfId="0" applyFill="1" applyBorder="1" applyProtection="1">
      <alignment vertical="center"/>
    </xf>
    <xf numFmtId="0" fontId="0" fillId="4" borderId="269" xfId="0" applyFill="1" applyBorder="1" applyProtection="1">
      <alignment vertical="center"/>
    </xf>
    <xf numFmtId="0" fontId="0" fillId="4" borderId="16" xfId="0" applyFill="1" applyBorder="1" applyProtection="1">
      <alignment vertical="center"/>
    </xf>
    <xf numFmtId="0" fontId="0" fillId="4" borderId="270" xfId="0" applyFill="1" applyBorder="1" applyProtection="1">
      <alignment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3" fillId="4" borderId="270" xfId="0" applyFont="1" applyFill="1" applyBorder="1" applyProtection="1">
      <alignment vertical="center"/>
    </xf>
    <xf numFmtId="0" fontId="11" fillId="4" borderId="16" xfId="0" applyFont="1" applyFill="1" applyBorder="1">
      <alignment vertical="center"/>
    </xf>
    <xf numFmtId="0" fontId="102" fillId="4" borderId="16" xfId="0" applyFont="1" applyFill="1" applyBorder="1" applyAlignment="1">
      <alignment horizontal="left" vertical="top"/>
    </xf>
    <xf numFmtId="0" fontId="102" fillId="4" borderId="0" xfId="0" applyFont="1" applyFill="1" applyBorder="1" applyAlignment="1">
      <alignment horizontal="left" vertical="top"/>
    </xf>
    <xf numFmtId="0" fontId="97" fillId="4" borderId="16" xfId="0" applyFont="1" applyFill="1" applyBorder="1" applyProtection="1">
      <alignment vertical="center"/>
    </xf>
    <xf numFmtId="0" fontId="11" fillId="4" borderId="0" xfId="0" applyFont="1" applyFill="1" applyBorder="1" applyAlignment="1">
      <alignment horizontal="left" vertical="center" wrapText="1"/>
    </xf>
    <xf numFmtId="0" fontId="11" fillId="4" borderId="270" xfId="0" applyFont="1" applyFill="1" applyBorder="1" applyAlignment="1">
      <alignment horizontal="left" vertical="center" wrapText="1"/>
    </xf>
    <xf numFmtId="0" fontId="97" fillId="4" borderId="271" xfId="0" applyFont="1" applyFill="1" applyBorder="1" applyProtection="1">
      <alignment vertical="center"/>
    </xf>
    <xf numFmtId="0" fontId="28" fillId="4" borderId="27" xfId="0" applyFont="1" applyFill="1" applyBorder="1" applyAlignment="1" applyProtection="1">
      <alignment vertical="center"/>
    </xf>
    <xf numFmtId="0" fontId="0" fillId="4" borderId="27" xfId="0" applyFill="1" applyBorder="1" applyProtection="1">
      <alignment vertical="center"/>
    </xf>
    <xf numFmtId="0" fontId="97" fillId="4" borderId="29" xfId="0" applyFont="1" applyFill="1" applyBorder="1" applyProtection="1">
      <alignment vertical="center"/>
    </xf>
    <xf numFmtId="0" fontId="102" fillId="4" borderId="270" xfId="0" applyFont="1" applyFill="1" applyBorder="1" applyAlignment="1">
      <alignment horizontal="left" vertical="top"/>
    </xf>
    <xf numFmtId="0" fontId="97" fillId="4" borderId="272" xfId="0" applyFont="1" applyFill="1" applyBorder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28" fillId="0" borderId="118" xfId="0" applyFont="1" applyFill="1" applyBorder="1" applyAlignment="1" applyProtection="1">
      <alignment horizontal="left" vertical="center"/>
    </xf>
    <xf numFmtId="0" fontId="28" fillId="0" borderId="177" xfId="0" applyFont="1" applyFill="1" applyBorder="1" applyProtection="1">
      <alignment vertical="center"/>
    </xf>
    <xf numFmtId="0" fontId="25" fillId="12" borderId="261" xfId="0" applyFont="1" applyFill="1" applyBorder="1" applyAlignment="1" applyProtection="1">
      <alignment horizontal="center" vertical="center" wrapText="1"/>
    </xf>
    <xf numFmtId="0" fontId="25" fillId="12" borderId="260" xfId="0" applyFont="1" applyFill="1" applyBorder="1" applyAlignment="1" applyProtection="1">
      <alignment horizontal="center" vertical="center"/>
    </xf>
    <xf numFmtId="0" fontId="25" fillId="12" borderId="262" xfId="0" applyFont="1" applyFill="1" applyBorder="1" applyAlignment="1" applyProtection="1">
      <alignment horizontal="center" vertical="center"/>
    </xf>
    <xf numFmtId="0" fontId="32" fillId="0" borderId="95" xfId="0" applyFont="1" applyBorder="1" applyProtection="1">
      <alignment vertical="center"/>
    </xf>
    <xf numFmtId="0" fontId="32" fillId="0" borderId="98" xfId="0" applyFont="1" applyBorder="1" applyProtection="1">
      <alignment vertical="center"/>
    </xf>
    <xf numFmtId="0" fontId="28" fillId="0" borderId="146" xfId="0" applyFont="1" applyFill="1" applyBorder="1" applyAlignment="1" applyProtection="1">
      <alignment horizontal="center" vertical="center"/>
    </xf>
    <xf numFmtId="0" fontId="13" fillId="0" borderId="14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0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  <fill>
        <patternFill>
          <bgColor theme="4" tint="0.39994506668294322"/>
        </patternFill>
      </fill>
    </dxf>
    <dxf>
      <font>
        <b/>
        <i val="0"/>
        <color auto="1"/>
      </font>
      <fill>
        <patternFill patternType="solid">
          <fgColor auto="1"/>
          <bgColor theme="4" tint="0.39994506668294322"/>
        </patternFill>
      </fill>
    </dxf>
    <dxf>
      <font>
        <b/>
        <i val="0"/>
      </font>
      <fill>
        <patternFill patternType="mediumGray">
          <fgColor rgb="FFFF6600"/>
          <bgColor rgb="FFFFFF99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9FF66"/>
      <color rgb="FFFFFF99"/>
      <color rgb="FF9BC2E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R$25" lockText="1"/>
</file>

<file path=xl/ctrlProps/ctrlProp2.xml><?xml version="1.0" encoding="utf-8"?>
<formControlPr xmlns="http://schemas.microsoft.com/office/spreadsheetml/2009/9/main" objectType="CheckBox" fmlaLink="$R$25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8545;!G1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8546;!C11"/><Relationship Id="rId1" Type="http://schemas.openxmlformats.org/officeDocument/2006/relationships/hyperlink" Target="#&#8544;!C8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8545;!G13"/><Relationship Id="rId2" Type="http://schemas.openxmlformats.org/officeDocument/2006/relationships/hyperlink" Target="#&#8548;!B12"/><Relationship Id="rId1" Type="http://schemas.openxmlformats.org/officeDocument/2006/relationships/hyperlink" Target="#&#8547;!B12"/><Relationship Id="rId4" Type="http://schemas.openxmlformats.org/officeDocument/2006/relationships/hyperlink" Target="#&#8545;!C1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8546;!C11"/><Relationship Id="rId1" Type="http://schemas.openxmlformats.org/officeDocument/2006/relationships/hyperlink" Target="#&#8549;!B6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8544;!C8"/><Relationship Id="rId2" Type="http://schemas.openxmlformats.org/officeDocument/2006/relationships/hyperlink" Target="#&#8546;!C11"/><Relationship Id="rId1" Type="http://schemas.openxmlformats.org/officeDocument/2006/relationships/hyperlink" Target="#&#8550;!B6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8547;!B6"/><Relationship Id="rId1" Type="http://schemas.openxmlformats.org/officeDocument/2006/relationships/hyperlink" Target="#&#8551;!C3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8547;!B12"/><Relationship Id="rId1" Type="http://schemas.openxmlformats.org/officeDocument/2006/relationships/hyperlink" Target="#&#8552;!C3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8549;!B6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8550;!B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485775</xdr:colOff>
      <xdr:row>0</xdr:row>
      <xdr:rowOff>85725</xdr:rowOff>
    </xdr:from>
    <xdr:ext cx="1962150" cy="1323975"/>
    <xdr:sp macro="" textlink="">
      <xdr:nvSpPr>
        <xdr:cNvPr id="6" name="右矢印 5">
          <a:hlinkClick xmlns:r="http://schemas.openxmlformats.org/officeDocument/2006/relationships" r:id="rId1"/>
        </xdr:cNvPr>
        <xdr:cNvSpPr/>
      </xdr:nvSpPr>
      <xdr:spPr>
        <a:xfrm>
          <a:off x="9915525" y="85725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（保存名の確認）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8</xdr:col>
      <xdr:colOff>1495425</xdr:colOff>
      <xdr:row>5</xdr:row>
      <xdr:rowOff>200025</xdr:rowOff>
    </xdr:from>
    <xdr:to>
      <xdr:col>11</xdr:col>
      <xdr:colOff>419100</xdr:colOff>
      <xdr:row>19</xdr:row>
      <xdr:rowOff>114300</xdr:rowOff>
    </xdr:to>
    <xdr:cxnSp macro="">
      <xdr:nvCxnSpPr>
        <xdr:cNvPr id="3" name="直線矢印コネクタ 2"/>
        <xdr:cNvCxnSpPr/>
      </xdr:nvCxnSpPr>
      <xdr:spPr>
        <a:xfrm flipV="1">
          <a:off x="9134475" y="1247775"/>
          <a:ext cx="1609725" cy="2809875"/>
        </a:xfrm>
        <a:prstGeom prst="straightConnector1">
          <a:avLst/>
        </a:prstGeom>
        <a:ln w="762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12</xdr:row>
      <xdr:rowOff>9525</xdr:rowOff>
    </xdr:from>
    <xdr:to>
      <xdr:col>5</xdr:col>
      <xdr:colOff>619125</xdr:colOff>
      <xdr:row>12</xdr:row>
      <xdr:rowOff>304800</xdr:rowOff>
    </xdr:to>
    <xdr:sp macro="" textlink="">
      <xdr:nvSpPr>
        <xdr:cNvPr id="3" name="右矢印 2"/>
        <xdr:cNvSpPr/>
      </xdr:nvSpPr>
      <xdr:spPr>
        <a:xfrm>
          <a:off x="2914650" y="2171700"/>
          <a:ext cx="447675" cy="295275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1523999</xdr:colOff>
      <xdr:row>4</xdr:row>
      <xdr:rowOff>76201</xdr:rowOff>
    </xdr:to>
    <xdr:grpSp>
      <xdr:nvGrpSpPr>
        <xdr:cNvPr id="5" name="グループ化 4">
          <a:hlinkClick xmlns:r="http://schemas.openxmlformats.org/officeDocument/2006/relationships" r:id="rId1"/>
        </xdr:cNvPr>
        <xdr:cNvGrpSpPr/>
      </xdr:nvGrpSpPr>
      <xdr:grpSpPr>
        <a:xfrm>
          <a:off x="66675" y="247650"/>
          <a:ext cx="1457324" cy="809626"/>
          <a:chOff x="19050" y="371586"/>
          <a:chExt cx="1457324" cy="990601"/>
        </a:xfrm>
      </xdr:grpSpPr>
      <xdr:sp macro="" textlink="">
        <xdr:nvSpPr>
          <xdr:cNvPr id="6" name="右矢印 5">
            <a:hlinkClick xmlns:r="http://schemas.openxmlformats.org/officeDocument/2006/relationships" r:id="rId1"/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7" name="U ターン矢印 6"/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11</xdr:col>
      <xdr:colOff>285750</xdr:colOff>
      <xdr:row>0</xdr:row>
      <xdr:rowOff>114300</xdr:rowOff>
    </xdr:from>
    <xdr:ext cx="1962150" cy="1323975"/>
    <xdr:sp macro="" textlink="">
      <xdr:nvSpPr>
        <xdr:cNvPr id="8" name="右矢印 7">
          <a:hlinkClick xmlns:r="http://schemas.openxmlformats.org/officeDocument/2006/relationships" r:id="rId2"/>
        </xdr:cNvPr>
        <xdr:cNvSpPr/>
      </xdr:nvSpPr>
      <xdr:spPr>
        <a:xfrm>
          <a:off x="10058400" y="114300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（運営担当校の確認）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10</xdr:row>
      <xdr:rowOff>57150</xdr:rowOff>
    </xdr:from>
    <xdr:to>
      <xdr:col>5</xdr:col>
      <xdr:colOff>571500</xdr:colOff>
      <xdr:row>10</xdr:row>
      <xdr:rowOff>352425</xdr:rowOff>
    </xdr:to>
    <xdr:sp macro="" textlink="">
      <xdr:nvSpPr>
        <xdr:cNvPr id="8" name="右矢印 7"/>
        <xdr:cNvSpPr/>
      </xdr:nvSpPr>
      <xdr:spPr>
        <a:xfrm>
          <a:off x="4019550" y="2381250"/>
          <a:ext cx="447675" cy="295275"/>
        </a:xfrm>
        <a:prstGeom prst="rightArrow">
          <a:avLst/>
        </a:prstGeom>
        <a:solidFill>
          <a:schemeClr val="tx1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28575</xdr:colOff>
      <xdr:row>14</xdr:row>
      <xdr:rowOff>143543</xdr:rowOff>
    </xdr:from>
    <xdr:ext cx="2000250" cy="836863"/>
    <xdr:sp macro="" textlink="">
      <xdr:nvSpPr>
        <xdr:cNvPr id="9" name="額縁 8">
          <a:hlinkClick xmlns:r="http://schemas.openxmlformats.org/officeDocument/2006/relationships" r:id="rId1"/>
        </xdr:cNvPr>
        <xdr:cNvSpPr/>
      </xdr:nvSpPr>
      <xdr:spPr>
        <a:xfrm>
          <a:off x="3305175" y="3515393"/>
          <a:ext cx="2000250" cy="836863"/>
        </a:xfrm>
        <a:prstGeom prst="bevel">
          <a:avLst/>
        </a:prstGeom>
        <a:solidFill>
          <a:srgbClr val="FF6600"/>
        </a:solidFill>
        <a:ln>
          <a:solidFill>
            <a:schemeClr val="accent2">
              <a:lumMod val="75000"/>
            </a:schemeClr>
          </a:solidFill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ＤＨＰ特太ゴシック体" panose="02010601000101010101" pitchFamily="2" charset="-128"/>
              <a:cs typeface="+mn-cs"/>
            </a:rPr>
            <a:t>新人戦運営担当校</a:t>
          </a:r>
          <a:r>
            <a:rPr kumimoji="1" lang="ja-JP" altLang="en-US" sz="1050">
              <a:solidFill>
                <a:schemeClr val="bg1">
                  <a:lumMod val="95000"/>
                </a:schemeClr>
              </a:solidFill>
              <a:effectLst/>
              <a:latin typeface="+mn-lt"/>
              <a:ea typeface="ＤＨＰ特太ゴシック体" panose="02010601000101010101" pitchFamily="2" charset="-128"/>
              <a:cs typeface="+mn-cs"/>
            </a:rPr>
            <a:t>なら、</a:t>
          </a:r>
          <a:endParaRPr kumimoji="1" lang="en-US" altLang="ja-JP" sz="1050">
            <a:solidFill>
              <a:schemeClr val="bg1">
                <a:lumMod val="95000"/>
              </a:schemeClr>
            </a:solidFill>
            <a:effectLst/>
            <a:latin typeface="+mn-lt"/>
            <a:ea typeface="ＤＨＰ特太ゴシック体" panose="02010601000101010101" pitchFamily="2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bg1">
                  <a:lumMod val="95000"/>
                </a:schemeClr>
              </a:solidFill>
              <a:effectLst/>
              <a:latin typeface="+mn-lt"/>
              <a:ea typeface="ＤＨＰ特太ゴシック体" panose="02010601000101010101" pitchFamily="2" charset="-128"/>
              <a:cs typeface="+mn-cs"/>
            </a:rPr>
            <a:t>ここをクリックして次</a:t>
          </a:r>
          <a:endParaRPr kumimoji="1" lang="en-US" altLang="ja-JP" sz="1050">
            <a:solidFill>
              <a:schemeClr val="bg1">
                <a:lumMod val="95000"/>
              </a:schemeClr>
            </a:solidFill>
            <a:effectLst/>
            <a:latin typeface="+mn-lt"/>
            <a:ea typeface="ＤＨＰ特太ゴシック体" panose="02010601000101010101" pitchFamily="2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bg1">
                  <a:lumMod val="95000"/>
                </a:schemeClr>
              </a:solidFill>
              <a:effectLst/>
              <a:latin typeface="+mn-lt"/>
              <a:ea typeface="ＤＨＰ特太ゴシック体" panose="02010601000101010101" pitchFamily="2" charset="-128"/>
              <a:cs typeface="+mn-cs"/>
            </a:rPr>
            <a:t>（部顧問情報入力）に進む。</a:t>
          </a:r>
        </a:p>
      </xdr:txBody>
    </xdr:sp>
    <xdr:clientData/>
  </xdr:oneCellAnchor>
  <xdr:oneCellAnchor>
    <xdr:from>
      <xdr:col>7</xdr:col>
      <xdr:colOff>104773</xdr:colOff>
      <xdr:row>14</xdr:row>
      <xdr:rowOff>152400</xdr:rowOff>
    </xdr:from>
    <xdr:ext cx="2066927" cy="838199"/>
    <xdr:sp macro="" textlink="">
      <xdr:nvSpPr>
        <xdr:cNvPr id="12" name="額縁 11">
          <a:hlinkClick xmlns:r="http://schemas.openxmlformats.org/officeDocument/2006/relationships" r:id="rId2"/>
        </xdr:cNvPr>
        <xdr:cNvSpPr/>
      </xdr:nvSpPr>
      <xdr:spPr>
        <a:xfrm>
          <a:off x="5600698" y="3524250"/>
          <a:ext cx="2066927" cy="838199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50000"/>
            </a:schemeClr>
          </a:solidFill>
        </a:ln>
        <a:effectLst>
          <a:glow rad="101600">
            <a:schemeClr val="accent5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新人戦運営担当校でない</a:t>
          </a:r>
          <a:r>
            <a:rPr kumimoji="1" lang="ja-JP" altLang="en-US" sz="1050">
              <a:solidFill>
                <a:schemeClr val="tx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なら、</a:t>
          </a:r>
          <a:endParaRPr kumimoji="1" lang="en-US" altLang="ja-JP" sz="1050">
            <a:solidFill>
              <a:schemeClr val="tx1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tx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ここを</a:t>
          </a:r>
          <a:r>
            <a:rPr kumimoji="1" lang="ja-JP" altLang="ja-JP" sz="1050">
              <a:solidFill>
                <a:schemeClr val="tx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クリックして</a:t>
          </a:r>
          <a:r>
            <a:rPr kumimoji="1" lang="ja-JP" altLang="en-US" sz="1050">
              <a:solidFill>
                <a:schemeClr val="tx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、次</a:t>
          </a:r>
          <a:endParaRPr kumimoji="1" lang="en-US" altLang="ja-JP" sz="1050">
            <a:solidFill>
              <a:schemeClr val="tx1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tx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（部顧問情報入力）</a:t>
          </a:r>
          <a:r>
            <a:rPr kumimoji="1" lang="ja-JP" altLang="ja-JP" sz="1050">
              <a:solidFill>
                <a:schemeClr val="tx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に進む</a:t>
          </a:r>
          <a:r>
            <a:rPr kumimoji="1" lang="ja-JP" altLang="en-US" sz="1050">
              <a:solidFill>
                <a:schemeClr val="tx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。</a:t>
          </a:r>
          <a:endParaRPr kumimoji="1" lang="ja-JP" altLang="en-US" sz="105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oneCellAnchor>
  <xdr:twoCellAnchor>
    <xdr:from>
      <xdr:col>6</xdr:col>
      <xdr:colOff>885824</xdr:colOff>
      <xdr:row>11</xdr:row>
      <xdr:rowOff>38100</xdr:rowOff>
    </xdr:from>
    <xdr:to>
      <xdr:col>6</xdr:col>
      <xdr:colOff>1181099</xdr:colOff>
      <xdr:row>14</xdr:row>
      <xdr:rowOff>95250</xdr:rowOff>
    </xdr:to>
    <xdr:sp macro="" textlink="">
      <xdr:nvSpPr>
        <xdr:cNvPr id="13" name="右矢印 12"/>
        <xdr:cNvSpPr/>
      </xdr:nvSpPr>
      <xdr:spPr>
        <a:xfrm rot="5400000">
          <a:off x="3990974" y="3000375"/>
          <a:ext cx="638175" cy="295275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923924</xdr:colOff>
      <xdr:row>12</xdr:row>
      <xdr:rowOff>28576</xdr:rowOff>
    </xdr:from>
    <xdr:to>
      <xdr:col>7</xdr:col>
      <xdr:colOff>1219199</xdr:colOff>
      <xdr:row>14</xdr:row>
      <xdr:rowOff>104776</xdr:rowOff>
    </xdr:to>
    <xdr:sp macro="" textlink="">
      <xdr:nvSpPr>
        <xdr:cNvPr id="15" name="右矢印 14"/>
        <xdr:cNvSpPr/>
      </xdr:nvSpPr>
      <xdr:spPr>
        <a:xfrm rot="5400000">
          <a:off x="6338887" y="3100388"/>
          <a:ext cx="457200" cy="295275"/>
        </a:xfrm>
        <a:prstGeom prst="rightArrow">
          <a:avLst/>
        </a:prstGeom>
        <a:gradFill>
          <a:gsLst>
            <a:gs pos="0">
              <a:srgbClr val="9BC2E6"/>
            </a:gs>
            <a:gs pos="50000">
              <a:srgbClr val="00B0F0"/>
            </a:gs>
            <a:gs pos="100000">
              <a:srgbClr val="9BC2E6"/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</xdr:row>
      <xdr:rowOff>57150</xdr:rowOff>
    </xdr:from>
    <xdr:to>
      <xdr:col>0</xdr:col>
      <xdr:colOff>1523999</xdr:colOff>
      <xdr:row>4</xdr:row>
      <xdr:rowOff>66676</xdr:rowOff>
    </xdr:to>
    <xdr:grpSp>
      <xdr:nvGrpSpPr>
        <xdr:cNvPr id="14" name="グループ化 13">
          <a:hlinkClick xmlns:r="http://schemas.openxmlformats.org/officeDocument/2006/relationships" r:id="rId3"/>
        </xdr:cNvPr>
        <xdr:cNvGrpSpPr/>
      </xdr:nvGrpSpPr>
      <xdr:grpSpPr>
        <a:xfrm>
          <a:off x="66675" y="238125"/>
          <a:ext cx="1457324" cy="809626"/>
          <a:chOff x="19050" y="371586"/>
          <a:chExt cx="1457324" cy="990601"/>
        </a:xfrm>
      </xdr:grpSpPr>
      <xdr:sp macro="" textlink="">
        <xdr:nvSpPr>
          <xdr:cNvPr id="16" name="右矢印 15">
            <a:hlinkClick xmlns:r="http://schemas.openxmlformats.org/officeDocument/2006/relationships" r:id="rId4"/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7" name="U ターン矢印 16"/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1962150" cy="1323975"/>
    <xdr:sp macro="" textlink="">
      <xdr:nvSpPr>
        <xdr:cNvPr id="7" name="右矢印 6">
          <a:hlinkClick xmlns:r="http://schemas.openxmlformats.org/officeDocument/2006/relationships" r:id="rId1"/>
        </xdr:cNvPr>
        <xdr:cNvSpPr/>
      </xdr:nvSpPr>
      <xdr:spPr>
        <a:xfrm>
          <a:off x="9810750" y="161925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1</xdr:col>
      <xdr:colOff>504824</xdr:colOff>
      <xdr:row>6</xdr:row>
      <xdr:rowOff>66676</xdr:rowOff>
    </xdr:to>
    <xdr:grpSp>
      <xdr:nvGrpSpPr>
        <xdr:cNvPr id="8" name="グループ化 7">
          <a:hlinkClick xmlns:r="http://schemas.openxmlformats.org/officeDocument/2006/relationships" r:id="rId2"/>
        </xdr:cNvPr>
        <xdr:cNvGrpSpPr/>
      </xdr:nvGrpSpPr>
      <xdr:grpSpPr>
        <a:xfrm>
          <a:off x="0" y="390525"/>
          <a:ext cx="1457324" cy="809626"/>
          <a:chOff x="19050" y="371586"/>
          <a:chExt cx="1457324" cy="990601"/>
        </a:xfrm>
      </xdr:grpSpPr>
      <xdr:sp macro="" textlink="">
        <xdr:nvSpPr>
          <xdr:cNvPr id="9" name="右矢印 8">
            <a:hlinkClick xmlns:r="http://schemas.openxmlformats.org/officeDocument/2006/relationships" r:id="rId2"/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0" name="U ターン矢印 9"/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1457325</xdr:colOff>
      <xdr:row>0</xdr:row>
      <xdr:rowOff>95250</xdr:rowOff>
    </xdr:from>
    <xdr:ext cx="1962150" cy="1323975"/>
    <xdr:sp macro="" textlink="">
      <xdr:nvSpPr>
        <xdr:cNvPr id="7" name="右矢印 6">
          <a:hlinkClick xmlns:r="http://schemas.openxmlformats.org/officeDocument/2006/relationships" r:id="rId1"/>
        </xdr:cNvPr>
        <xdr:cNvSpPr/>
      </xdr:nvSpPr>
      <xdr:spPr>
        <a:xfrm>
          <a:off x="9791700" y="95250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1</xdr:col>
      <xdr:colOff>504824</xdr:colOff>
      <xdr:row>6</xdr:row>
      <xdr:rowOff>66676</xdr:rowOff>
    </xdr:to>
    <xdr:grpSp>
      <xdr:nvGrpSpPr>
        <xdr:cNvPr id="11" name="グループ化 10">
          <a:hlinkClick xmlns:r="http://schemas.openxmlformats.org/officeDocument/2006/relationships" r:id="rId2"/>
        </xdr:cNvPr>
        <xdr:cNvGrpSpPr/>
      </xdr:nvGrpSpPr>
      <xdr:grpSpPr>
        <a:xfrm>
          <a:off x="0" y="390525"/>
          <a:ext cx="1457324" cy="809626"/>
          <a:chOff x="19050" y="371586"/>
          <a:chExt cx="1457324" cy="990601"/>
        </a:xfrm>
      </xdr:grpSpPr>
      <xdr:sp macro="" textlink="">
        <xdr:nvSpPr>
          <xdr:cNvPr id="12" name="右矢印 11">
            <a:hlinkClick xmlns:r="http://schemas.openxmlformats.org/officeDocument/2006/relationships" r:id="rId3"/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3" name="U ターン矢印 12"/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285750</xdr:colOff>
      <xdr:row>0</xdr:row>
      <xdr:rowOff>0</xdr:rowOff>
    </xdr:from>
    <xdr:ext cx="1638300" cy="1114424"/>
    <xdr:sp macro="" textlink="">
      <xdr:nvSpPr>
        <xdr:cNvPr id="6" name="右矢印 5">
          <a:hlinkClick xmlns:r="http://schemas.openxmlformats.org/officeDocument/2006/relationships" r:id="rId1"/>
        </xdr:cNvPr>
        <xdr:cNvSpPr/>
      </xdr:nvSpPr>
      <xdr:spPr>
        <a:xfrm>
          <a:off x="10191750" y="0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38100</xdr:colOff>
      <xdr:row>1</xdr:row>
      <xdr:rowOff>47624</xdr:rowOff>
    </xdr:from>
    <xdr:to>
      <xdr:col>0</xdr:col>
      <xdr:colOff>1495424</xdr:colOff>
      <xdr:row>4</xdr:row>
      <xdr:rowOff>123825</xdr:rowOff>
    </xdr:to>
    <xdr:grpSp>
      <xdr:nvGrpSpPr>
        <xdr:cNvPr id="2" name="グループ化 1"/>
        <xdr:cNvGrpSpPr/>
      </xdr:nvGrpSpPr>
      <xdr:grpSpPr>
        <a:xfrm>
          <a:off x="38100" y="228599"/>
          <a:ext cx="1457324" cy="990601"/>
          <a:chOff x="28575" y="266699"/>
          <a:chExt cx="1457324" cy="990601"/>
        </a:xfrm>
      </xdr:grpSpPr>
      <xdr:sp macro="" textlink="">
        <xdr:nvSpPr>
          <xdr:cNvPr id="8" name="右矢印 7">
            <a:hlinkClick xmlns:r="http://schemas.openxmlformats.org/officeDocument/2006/relationships" r:id="rId2"/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9" name="U ターン矢印 8"/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295275</xdr:colOff>
      <xdr:row>0</xdr:row>
      <xdr:rowOff>0</xdr:rowOff>
    </xdr:from>
    <xdr:ext cx="1638300" cy="1114424"/>
    <xdr:sp macro="" textlink="">
      <xdr:nvSpPr>
        <xdr:cNvPr id="2" name="右矢印 1">
          <a:hlinkClick xmlns:r="http://schemas.openxmlformats.org/officeDocument/2006/relationships" r:id="rId1"/>
        </xdr:cNvPr>
        <xdr:cNvSpPr/>
      </xdr:nvSpPr>
      <xdr:spPr>
        <a:xfrm>
          <a:off x="10201275" y="0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38100</xdr:colOff>
      <xdr:row>1</xdr:row>
      <xdr:rowOff>47624</xdr:rowOff>
    </xdr:from>
    <xdr:to>
      <xdr:col>0</xdr:col>
      <xdr:colOff>1495424</xdr:colOff>
      <xdr:row>4</xdr:row>
      <xdr:rowOff>123825</xdr:rowOff>
    </xdr:to>
    <xdr:grpSp>
      <xdr:nvGrpSpPr>
        <xdr:cNvPr id="3" name="グループ化 2"/>
        <xdr:cNvGrpSpPr/>
      </xdr:nvGrpSpPr>
      <xdr:grpSpPr>
        <a:xfrm>
          <a:off x="38100" y="228599"/>
          <a:ext cx="1457324" cy="990601"/>
          <a:chOff x="28575" y="266699"/>
          <a:chExt cx="1457324" cy="990601"/>
        </a:xfrm>
      </xdr:grpSpPr>
      <xdr:sp macro="" textlink="">
        <xdr:nvSpPr>
          <xdr:cNvPr id="4" name="右矢印 3">
            <a:hlinkClick xmlns:r="http://schemas.openxmlformats.org/officeDocument/2006/relationships" r:id="rId2"/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/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6</xdr:row>
      <xdr:rowOff>200025</xdr:rowOff>
    </xdr:from>
    <xdr:to>
      <xdr:col>18</xdr:col>
      <xdr:colOff>161924</xdr:colOff>
      <xdr:row>12</xdr:row>
      <xdr:rowOff>276225</xdr:rowOff>
    </xdr:to>
    <xdr:grpSp>
      <xdr:nvGrpSpPr>
        <xdr:cNvPr id="2" name="グループ化 1"/>
        <xdr:cNvGrpSpPr/>
      </xdr:nvGrpSpPr>
      <xdr:grpSpPr>
        <a:xfrm>
          <a:off x="9648825" y="1876425"/>
          <a:ext cx="1981199" cy="1304925"/>
          <a:chOff x="10315575" y="1476375"/>
          <a:chExt cx="1981199" cy="1247775"/>
        </a:xfrm>
      </xdr:grpSpPr>
      <xdr:sp macro="" textlink="">
        <xdr:nvSpPr>
          <xdr:cNvPr id="7" name="右矢印 6">
            <a:hlinkClick xmlns:r="http://schemas.openxmlformats.org/officeDocument/2006/relationships" r:id="rId1"/>
          </xdr:cNvPr>
          <xdr:cNvSpPr/>
        </xdr:nvSpPr>
        <xdr:spPr>
          <a:xfrm rot="10800000" flipV="1">
            <a:off x="10315575" y="1476375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8" name="U ターン矢印 7"/>
          <xdr:cNvSpPr/>
        </xdr:nvSpPr>
        <xdr:spPr>
          <a:xfrm rot="5400000">
            <a:off x="11653490" y="1991174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14</xdr:col>
      <xdr:colOff>152400</xdr:colOff>
      <xdr:row>1</xdr:row>
      <xdr:rowOff>161925</xdr:rowOff>
    </xdr:from>
    <xdr:to>
      <xdr:col>18</xdr:col>
      <xdr:colOff>361950</xdr:colOff>
      <xdr:row>4</xdr:row>
      <xdr:rowOff>304799</xdr:rowOff>
    </xdr:to>
    <xdr:sp macro="" textlink="">
      <xdr:nvSpPr>
        <xdr:cNvPr id="10" name="四角形吹き出し 9"/>
        <xdr:cNvSpPr/>
      </xdr:nvSpPr>
      <xdr:spPr>
        <a:xfrm>
          <a:off x="9753600" y="333375"/>
          <a:ext cx="2076450" cy="1162049"/>
        </a:xfrm>
        <a:prstGeom prst="wedgeRectCallout">
          <a:avLst>
            <a:gd name="adj1" fmla="val -55016"/>
            <a:gd name="adj2" fmla="val 91124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kumimoji="1" lang="ja-JP" altLang="en-US" sz="14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内容を確認して、</a:t>
          </a:r>
          <a:endParaRPr kumimoji="1" lang="en-US" altLang="ja-JP" sz="14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4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印刷してください。</a:t>
          </a:r>
          <a:endParaRPr kumimoji="1" lang="en-US" altLang="ja-JP" sz="14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通常の印刷処理でお願いします。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このボタンを押しても</a:t>
          </a:r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　</a:t>
          </a:r>
          <a:r>
            <a:rPr kumimoji="1" lang="ja-JP" altLang="en-US" sz="1050" b="0" cap="none" spc="0" baseline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 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印刷しません。</a:t>
          </a:r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(^_^)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ゞ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981075</xdr:colOff>
          <xdr:row>25</xdr:row>
          <xdr:rowOff>9525</xdr:rowOff>
        </xdr:from>
        <xdr:to>
          <xdr:col>12</xdr:col>
          <xdr:colOff>1609725</xdr:colOff>
          <xdr:row>30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981075</xdr:colOff>
          <xdr:row>25</xdr:row>
          <xdr:rowOff>9525</xdr:rowOff>
        </xdr:from>
        <xdr:to>
          <xdr:col>12</xdr:col>
          <xdr:colOff>1628775</xdr:colOff>
          <xdr:row>30</xdr:row>
          <xdr:rowOff>19050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>
    <xdr:from>
      <xdr:col>14</xdr:col>
      <xdr:colOff>47625</xdr:colOff>
      <xdr:row>6</xdr:row>
      <xdr:rowOff>200025</xdr:rowOff>
    </xdr:from>
    <xdr:to>
      <xdr:col>18</xdr:col>
      <xdr:colOff>161924</xdr:colOff>
      <xdr:row>12</xdr:row>
      <xdr:rowOff>276225</xdr:rowOff>
    </xdr:to>
    <xdr:grpSp>
      <xdr:nvGrpSpPr>
        <xdr:cNvPr id="3" name="グループ化 2">
          <a:hlinkClick xmlns:r="http://schemas.openxmlformats.org/officeDocument/2006/relationships" r:id="rId1"/>
        </xdr:cNvPr>
        <xdr:cNvGrpSpPr/>
      </xdr:nvGrpSpPr>
      <xdr:grpSpPr>
        <a:xfrm>
          <a:off x="9648825" y="1876425"/>
          <a:ext cx="1981199" cy="1304925"/>
          <a:chOff x="10315575" y="1476375"/>
          <a:chExt cx="1981199" cy="1247775"/>
        </a:xfrm>
      </xdr:grpSpPr>
      <xdr:sp macro="" textlink="">
        <xdr:nvSpPr>
          <xdr:cNvPr id="4" name="右矢印 3">
            <a:hlinkClick xmlns:r="http://schemas.openxmlformats.org/officeDocument/2006/relationships" r:id="rId1"/>
          </xdr:cNvPr>
          <xdr:cNvSpPr/>
        </xdr:nvSpPr>
        <xdr:spPr>
          <a:xfrm rot="10800000" flipV="1">
            <a:off x="10315575" y="1476375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/>
          <xdr:cNvSpPr/>
        </xdr:nvSpPr>
        <xdr:spPr>
          <a:xfrm rot="5400000">
            <a:off x="11653490" y="1991174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14</xdr:col>
      <xdr:colOff>152400</xdr:colOff>
      <xdr:row>1</xdr:row>
      <xdr:rowOff>171450</xdr:rowOff>
    </xdr:from>
    <xdr:to>
      <xdr:col>18</xdr:col>
      <xdr:colOff>361950</xdr:colOff>
      <xdr:row>4</xdr:row>
      <xdr:rowOff>314324</xdr:rowOff>
    </xdr:to>
    <xdr:sp macro="" textlink="">
      <xdr:nvSpPr>
        <xdr:cNvPr id="6" name="四角形吹き出し 5"/>
        <xdr:cNvSpPr/>
      </xdr:nvSpPr>
      <xdr:spPr>
        <a:xfrm>
          <a:off x="9753600" y="342900"/>
          <a:ext cx="2076450" cy="1162049"/>
        </a:xfrm>
        <a:prstGeom prst="wedgeRectCallout">
          <a:avLst>
            <a:gd name="adj1" fmla="val -55016"/>
            <a:gd name="adj2" fmla="val 91124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kumimoji="1" lang="ja-JP" altLang="en-US" sz="14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内容を確認して、</a:t>
          </a:r>
          <a:endParaRPr kumimoji="1" lang="en-US" altLang="ja-JP" sz="14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40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印刷してください。</a:t>
          </a:r>
          <a:endParaRPr kumimoji="1" lang="en-US" altLang="ja-JP" sz="140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通常の印刷処理でお願いします。</a:t>
          </a:r>
          <a:endParaRPr kumimoji="1" lang="en-US" altLang="ja-JP" sz="1050" b="0" cap="none" spc="0">
            <a:ln w="0"/>
            <a:solidFill>
              <a:sysClr val="windowText" lastClr="00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050" b="0" cap="none" spc="0">
              <a:ln w="0"/>
              <a:solidFill>
                <a:sysClr val="windowText" lastClr="00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このボタンを押しても</a:t>
          </a:r>
          <a:endParaRPr kumimoji="1" lang="en-US" altLang="ja-JP" sz="105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　　</a:t>
          </a:r>
          <a:r>
            <a:rPr kumimoji="1" lang="ja-JP" altLang="en-US" sz="1050" b="0" cap="none" spc="0" baseline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 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印刷しません。</a:t>
          </a:r>
          <a:r>
            <a:rPr kumimoji="1" lang="en-US" altLang="ja-JP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(^_^)</a:t>
          </a:r>
          <a:r>
            <a:rPr kumimoji="1" lang="ja-JP" altLang="en-US" sz="105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5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8"/>
  <sheetViews>
    <sheetView showZeros="0" tabSelected="1" zoomScaleNormal="100" zoomScaleSheetLayoutView="100" workbookViewId="0">
      <pane xSplit="12" ySplit="20" topLeftCell="M21" activePane="bottomRight" state="frozen"/>
      <selection pane="topRight" activeCell="M1" sqref="M1"/>
      <selection pane="bottomLeft" activeCell="A21" sqref="A21"/>
      <selection pane="bottomRight" activeCell="C8" sqref="C8"/>
    </sheetView>
  </sheetViews>
  <sheetFormatPr defaultRowHeight="13.5"/>
  <cols>
    <col min="1" max="1" width="20.625" style="5" customWidth="1"/>
    <col min="2" max="2" width="17.75" style="5" customWidth="1"/>
    <col min="3" max="3" width="22.625" style="5" customWidth="1"/>
    <col min="4" max="4" width="9.75" style="5" customWidth="1"/>
    <col min="5" max="5" width="8" style="5" customWidth="1"/>
    <col min="6" max="6" width="6.75" style="5" customWidth="1"/>
    <col min="7" max="7" width="5.75" style="5" customWidth="1"/>
    <col min="8" max="8" width="9" style="5" customWidth="1"/>
    <col min="9" max="9" width="22.5" style="5" customWidth="1"/>
    <col min="10" max="10" width="5" style="5" customWidth="1"/>
    <col min="11" max="11" width="7.75" style="4" customWidth="1"/>
    <col min="12" max="12" width="23" style="4" customWidth="1"/>
    <col min="13" max="13" width="5.375" style="4" customWidth="1"/>
    <col min="14" max="14" width="23" style="4" customWidth="1"/>
    <col min="15" max="15" width="5.375" style="64" customWidth="1"/>
    <col min="16" max="16" width="6" style="318" customWidth="1"/>
    <col min="17" max="17" width="21.625" style="319" customWidth="1"/>
    <col min="18" max="18" width="9" style="65"/>
    <col min="19" max="19" width="9" style="51"/>
    <col min="20" max="20" width="9" style="4"/>
    <col min="21" max="16384" width="9" style="5"/>
  </cols>
  <sheetData>
    <row r="1" spans="1:20" ht="14.25" thickBot="1">
      <c r="A1" s="40" t="s">
        <v>130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74"/>
      <c r="P1" s="63"/>
      <c r="Q1" s="316"/>
      <c r="R1" s="61"/>
      <c r="S1" s="63"/>
      <c r="T1" s="5"/>
    </row>
    <row r="2" spans="1:20" ht="18" customHeight="1" thickTop="1">
      <c r="A2" s="40"/>
      <c r="B2" s="571" t="s">
        <v>260</v>
      </c>
      <c r="C2" s="572"/>
      <c r="D2" s="572"/>
      <c r="E2" s="572"/>
      <c r="F2" s="572"/>
      <c r="G2" s="572"/>
      <c r="H2" s="572"/>
      <c r="I2" s="572"/>
      <c r="J2" s="573"/>
      <c r="K2" s="2"/>
      <c r="L2" s="2"/>
      <c r="M2" s="2"/>
      <c r="N2" s="2"/>
      <c r="O2" s="72" t="s">
        <v>118</v>
      </c>
      <c r="P2" s="63">
        <v>1</v>
      </c>
      <c r="Q2" s="317" t="s">
        <v>2</v>
      </c>
      <c r="R2" s="61"/>
      <c r="S2" s="63"/>
      <c r="T2" s="5"/>
    </row>
    <row r="3" spans="1:20" ht="18" customHeight="1">
      <c r="A3" s="40"/>
      <c r="B3" s="574"/>
      <c r="C3" s="575"/>
      <c r="D3" s="575"/>
      <c r="E3" s="575"/>
      <c r="F3" s="575"/>
      <c r="G3" s="575"/>
      <c r="H3" s="575"/>
      <c r="I3" s="575"/>
      <c r="J3" s="576"/>
      <c r="K3" s="2"/>
      <c r="L3" s="2"/>
      <c r="M3" s="2"/>
      <c r="N3" s="2"/>
      <c r="O3" s="72" t="s">
        <v>119</v>
      </c>
      <c r="P3" s="63">
        <v>2</v>
      </c>
      <c r="Q3" s="317" t="s">
        <v>3</v>
      </c>
      <c r="R3" s="61"/>
      <c r="S3" s="63"/>
      <c r="T3" s="5"/>
    </row>
    <row r="4" spans="1:20" ht="24.75" customHeight="1" thickBot="1">
      <c r="A4" s="40"/>
      <c r="B4" s="577"/>
      <c r="C4" s="578"/>
      <c r="D4" s="578"/>
      <c r="E4" s="578"/>
      <c r="F4" s="578"/>
      <c r="G4" s="578"/>
      <c r="H4" s="578"/>
      <c r="I4" s="578"/>
      <c r="J4" s="579"/>
      <c r="K4" s="2"/>
      <c r="L4" s="2"/>
      <c r="M4" s="2"/>
      <c r="N4" s="2"/>
      <c r="O4" s="74"/>
      <c r="P4" s="63">
        <v>3</v>
      </c>
      <c r="Q4" s="317" t="s">
        <v>4</v>
      </c>
      <c r="R4" s="61"/>
      <c r="S4" s="63"/>
      <c r="T4" s="5"/>
    </row>
    <row r="5" spans="1:20" ht="7.5" customHeight="1" thickTop="1" thickBot="1">
      <c r="A5" s="40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74"/>
      <c r="P5" s="63">
        <v>4</v>
      </c>
      <c r="Q5" s="317" t="s">
        <v>5</v>
      </c>
      <c r="R5" s="61"/>
      <c r="S5" s="63"/>
      <c r="T5" s="5"/>
    </row>
    <row r="6" spans="1:20" ht="21.75" customHeight="1" thickBot="1">
      <c r="A6" s="40"/>
      <c r="B6" s="580" t="s">
        <v>127</v>
      </c>
      <c r="C6" s="581"/>
      <c r="D6" s="581"/>
      <c r="E6" s="581"/>
      <c r="F6" s="582"/>
      <c r="G6" s="1"/>
      <c r="H6" s="1"/>
      <c r="I6" s="1"/>
      <c r="J6" s="1"/>
      <c r="K6" s="2"/>
      <c r="L6" s="2"/>
      <c r="M6" s="2"/>
      <c r="N6" s="2"/>
      <c r="O6" s="74"/>
      <c r="P6" s="63">
        <v>5</v>
      </c>
      <c r="Q6" s="317" t="s">
        <v>6</v>
      </c>
      <c r="R6" s="61"/>
      <c r="S6" s="63"/>
      <c r="T6" s="5"/>
    </row>
    <row r="7" spans="1:20">
      <c r="A7" s="40"/>
      <c r="B7" s="1"/>
      <c r="C7" s="136" t="s">
        <v>11</v>
      </c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74"/>
      <c r="P7" s="63">
        <v>6</v>
      </c>
      <c r="Q7" s="317" t="s">
        <v>7</v>
      </c>
      <c r="R7" s="61"/>
      <c r="S7" s="63"/>
      <c r="T7" s="5"/>
    </row>
    <row r="8" spans="1:20" ht="26.25" customHeight="1">
      <c r="A8" s="40"/>
      <c r="B8" s="1"/>
      <c r="C8" s="140"/>
      <c r="D8" s="1"/>
      <c r="E8" s="1" ph="1"/>
      <c r="F8" s="1"/>
      <c r="G8" s="1"/>
      <c r="H8" s="1"/>
      <c r="I8" s="1"/>
      <c r="J8" s="1"/>
      <c r="K8" s="2"/>
      <c r="L8" s="2"/>
      <c r="M8" s="2"/>
      <c r="N8" s="2"/>
      <c r="O8" s="74"/>
      <c r="P8" s="63">
        <v>7</v>
      </c>
      <c r="Q8" s="317" t="s">
        <v>8</v>
      </c>
      <c r="R8" s="61"/>
      <c r="S8" s="63"/>
      <c r="T8" s="5"/>
    </row>
    <row r="9" spans="1:20" ht="6" customHeight="1" thickBot="1">
      <c r="A9" s="40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74"/>
      <c r="P9" s="63">
        <v>8</v>
      </c>
      <c r="Q9" s="317" t="s">
        <v>9</v>
      </c>
      <c r="R9" s="61"/>
      <c r="S9" s="63"/>
      <c r="T9" s="5"/>
    </row>
    <row r="10" spans="1:20" ht="21.75" customHeight="1" thickBot="1">
      <c r="A10" s="1"/>
      <c r="B10" s="580" t="s">
        <v>257</v>
      </c>
      <c r="C10" s="581"/>
      <c r="D10" s="581"/>
      <c r="E10" s="581"/>
      <c r="F10" s="582"/>
      <c r="G10" s="1"/>
      <c r="H10" s="1"/>
      <c r="I10" s="1"/>
      <c r="J10" s="1"/>
      <c r="K10" s="2"/>
      <c r="L10" s="2"/>
      <c r="M10" s="2"/>
      <c r="N10" s="2"/>
      <c r="O10" s="74"/>
      <c r="P10" s="63">
        <v>9</v>
      </c>
      <c r="Q10" s="317" t="s">
        <v>10</v>
      </c>
      <c r="R10" s="62"/>
      <c r="S10" s="63"/>
      <c r="T10" s="5"/>
    </row>
    <row r="11" spans="1:20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74"/>
      <c r="P11" s="63">
        <v>10</v>
      </c>
      <c r="Q11" s="317" t="s">
        <v>13</v>
      </c>
      <c r="R11" s="63"/>
      <c r="S11" s="73"/>
      <c r="T11" s="5"/>
    </row>
    <row r="12" spans="1:20" ht="26.25" customHeight="1">
      <c r="A12" s="1"/>
      <c r="B12" s="320" t="s">
        <v>252</v>
      </c>
      <c r="C12" s="135"/>
      <c r="D12" s="583" t="s">
        <v>259</v>
      </c>
      <c r="E12" s="584"/>
      <c r="F12" s="584"/>
      <c r="G12" s="584"/>
      <c r="H12" s="132"/>
      <c r="I12" s="133"/>
      <c r="J12" s="1"/>
      <c r="K12" s="41"/>
      <c r="L12" s="2"/>
      <c r="M12" s="2"/>
      <c r="N12" s="2"/>
      <c r="O12" s="72"/>
      <c r="P12" s="63">
        <v>11</v>
      </c>
      <c r="Q12" s="317" t="s">
        <v>15</v>
      </c>
      <c r="R12" s="73"/>
      <c r="S12" s="73"/>
      <c r="T12" s="5"/>
    </row>
    <row r="13" spans="1:20" ht="6.75" customHeight="1">
      <c r="A13" s="1"/>
      <c r="B13" s="321"/>
      <c r="C13" s="134"/>
      <c r="D13" s="134"/>
      <c r="E13" s="1"/>
      <c r="F13" s="1"/>
      <c r="G13" s="1"/>
      <c r="H13" s="1"/>
      <c r="I13" s="1"/>
      <c r="J13" s="1"/>
      <c r="K13" s="41"/>
      <c r="L13" s="2"/>
      <c r="M13" s="2"/>
      <c r="N13" s="2"/>
      <c r="O13" s="72"/>
      <c r="P13" s="63">
        <v>12</v>
      </c>
      <c r="Q13" s="317" t="s">
        <v>16</v>
      </c>
      <c r="R13" s="73"/>
      <c r="S13" s="1"/>
      <c r="T13" s="5"/>
    </row>
    <row r="14" spans="1:20" ht="26.25" customHeight="1">
      <c r="A14" s="1"/>
      <c r="B14" s="320" t="s">
        <v>253</v>
      </c>
      <c r="C14" s="135"/>
      <c r="D14" s="320" t="s">
        <v>254</v>
      </c>
      <c r="E14" s="139"/>
      <c r="F14" s="131"/>
      <c r="G14" s="132"/>
      <c r="H14" s="132"/>
      <c r="I14" s="133"/>
      <c r="J14" s="1"/>
      <c r="K14" s="41"/>
      <c r="L14" s="2"/>
      <c r="M14" s="2"/>
      <c r="N14" s="2"/>
      <c r="O14" s="72"/>
      <c r="P14" s="63">
        <v>13</v>
      </c>
      <c r="Q14" s="317" t="s">
        <v>17</v>
      </c>
      <c r="R14" s="73"/>
      <c r="S14" s="73"/>
      <c r="T14" s="5"/>
    </row>
    <row r="15" spans="1:20" ht="6.75" customHeight="1">
      <c r="A15" s="1"/>
      <c r="B15" s="321"/>
      <c r="C15" s="134"/>
      <c r="D15" s="134"/>
      <c r="E15" s="1"/>
      <c r="F15" s="1"/>
      <c r="G15" s="1"/>
      <c r="H15" s="1"/>
      <c r="I15" s="1"/>
      <c r="J15" s="1"/>
      <c r="K15" s="41"/>
      <c r="L15" s="2"/>
      <c r="M15" s="2"/>
      <c r="N15" s="2"/>
      <c r="O15" s="72"/>
      <c r="P15" s="63">
        <v>14</v>
      </c>
      <c r="Q15" s="317" t="s">
        <v>18</v>
      </c>
      <c r="R15" s="73"/>
      <c r="S15" s="1"/>
      <c r="T15" s="5"/>
    </row>
    <row r="16" spans="1:20" ht="26.25" customHeight="1">
      <c r="A16" s="1"/>
      <c r="B16" s="321" t="s">
        <v>255</v>
      </c>
      <c r="C16" s="135"/>
      <c r="D16" s="134"/>
      <c r="E16" s="1"/>
      <c r="F16" s="1"/>
      <c r="G16" s="1"/>
      <c r="H16" s="1"/>
      <c r="I16" s="1"/>
      <c r="J16" s="1"/>
      <c r="K16" s="1"/>
      <c r="L16" s="41"/>
      <c r="M16" s="41"/>
      <c r="N16" s="41"/>
      <c r="O16" s="137"/>
      <c r="P16" s="63">
        <v>15</v>
      </c>
      <c r="Q16" s="317" t="s">
        <v>19</v>
      </c>
      <c r="R16" s="67"/>
      <c r="S16" s="32"/>
    </row>
    <row r="17" spans="1:19" ht="6.75" customHeight="1">
      <c r="A17" s="1"/>
      <c r="B17" s="321"/>
      <c r="C17" s="134"/>
      <c r="D17" s="134"/>
      <c r="E17" s="1"/>
      <c r="F17" s="1"/>
      <c r="G17" s="1"/>
      <c r="H17" s="1"/>
      <c r="I17" s="1"/>
      <c r="J17" s="1"/>
      <c r="K17" s="41"/>
      <c r="L17" s="41"/>
      <c r="M17" s="41"/>
      <c r="N17" s="41"/>
      <c r="O17" s="137"/>
      <c r="P17" s="63">
        <v>16</v>
      </c>
      <c r="Q17" s="317" t="s">
        <v>20</v>
      </c>
      <c r="R17" s="67"/>
      <c r="S17" s="32"/>
    </row>
    <row r="18" spans="1:19" ht="26.25" customHeight="1">
      <c r="A18" s="1"/>
      <c r="B18" s="322" t="s">
        <v>256</v>
      </c>
      <c r="C18" s="138">
        <f ca="1">TODAY()</f>
        <v>43024</v>
      </c>
      <c r="D18" s="585" t="s">
        <v>265</v>
      </c>
      <c r="E18" s="586"/>
      <c r="F18" s="586"/>
      <c r="G18" s="586"/>
      <c r="H18" s="586"/>
      <c r="I18" s="586"/>
      <c r="J18" s="1"/>
      <c r="K18" s="41"/>
      <c r="L18" s="41"/>
      <c r="M18" s="41"/>
      <c r="N18" s="41"/>
      <c r="O18" s="137"/>
      <c r="P18" s="63">
        <v>17</v>
      </c>
      <c r="Q18" s="317" t="s">
        <v>21</v>
      </c>
      <c r="R18" s="69"/>
      <c r="S18" s="32"/>
    </row>
    <row r="19" spans="1:19" ht="5.25" customHeight="1" thickBot="1">
      <c r="A19" s="1"/>
      <c r="B19" s="1"/>
      <c r="C19" s="1"/>
      <c r="D19" s="134"/>
      <c r="E19" s="1"/>
      <c r="F19" s="1"/>
      <c r="G19" s="1"/>
      <c r="H19" s="1"/>
      <c r="I19" s="1"/>
      <c r="J19" s="1"/>
      <c r="K19" s="41"/>
      <c r="L19" s="41"/>
      <c r="M19" s="41"/>
      <c r="N19" s="41"/>
      <c r="O19" s="137"/>
      <c r="P19" s="63">
        <v>18</v>
      </c>
      <c r="Q19" s="317" t="s">
        <v>22</v>
      </c>
      <c r="R19" s="67"/>
      <c r="S19" s="32"/>
    </row>
    <row r="20" spans="1:19" ht="36.75" customHeight="1" thickTop="1" thickBot="1">
      <c r="A20" s="1"/>
      <c r="B20" s="568" t="s">
        <v>264</v>
      </c>
      <c r="C20" s="569"/>
      <c r="D20" s="569"/>
      <c r="E20" s="569"/>
      <c r="F20" s="569"/>
      <c r="G20" s="569"/>
      <c r="H20" s="569"/>
      <c r="I20" s="569"/>
      <c r="J20" s="570"/>
      <c r="K20" s="41"/>
      <c r="L20" s="41"/>
      <c r="M20" s="41"/>
      <c r="N20" s="41"/>
      <c r="O20" s="137"/>
      <c r="P20" s="63">
        <v>19</v>
      </c>
      <c r="Q20" s="317" t="s">
        <v>23</v>
      </c>
      <c r="R20" s="67"/>
      <c r="S20" s="32"/>
    </row>
    <row r="21" spans="1:19" ht="8.2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41"/>
      <c r="L21" s="41"/>
      <c r="M21" s="41"/>
      <c r="N21" s="41"/>
      <c r="O21" s="137"/>
      <c r="P21" s="63">
        <v>20</v>
      </c>
      <c r="Q21" s="317" t="s">
        <v>24</v>
      </c>
      <c r="R21" s="60"/>
      <c r="S21" s="32"/>
    </row>
    <row r="22" spans="1:19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41"/>
      <c r="L22" s="41"/>
      <c r="M22" s="41"/>
      <c r="N22" s="41"/>
      <c r="O22" s="137"/>
      <c r="P22" s="63">
        <v>21</v>
      </c>
      <c r="Q22" s="317" t="s">
        <v>25</v>
      </c>
      <c r="R22" s="60"/>
      <c r="S22" s="32"/>
    </row>
    <row r="23" spans="1:19" s="4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41"/>
      <c r="L23" s="41"/>
      <c r="M23" s="41"/>
      <c r="N23" s="41"/>
      <c r="O23" s="137"/>
      <c r="P23" s="63">
        <v>22</v>
      </c>
      <c r="Q23" s="317" t="s">
        <v>26</v>
      </c>
      <c r="R23" s="60"/>
      <c r="S23" s="32"/>
    </row>
    <row r="24" spans="1:19" s="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41"/>
      <c r="L24" s="41"/>
      <c r="M24" s="41"/>
      <c r="N24" s="41"/>
      <c r="O24" s="137"/>
      <c r="P24" s="63">
        <v>23</v>
      </c>
      <c r="Q24" s="317" t="s">
        <v>27</v>
      </c>
      <c r="R24" s="67"/>
      <c r="S24" s="32"/>
    </row>
    <row r="25" spans="1:19" s="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41"/>
      <c r="L25" s="41"/>
      <c r="M25" s="41"/>
      <c r="N25" s="41"/>
      <c r="O25" s="137"/>
      <c r="P25" s="63">
        <v>24</v>
      </c>
      <c r="Q25" s="317" t="s">
        <v>28</v>
      </c>
      <c r="R25" s="67"/>
      <c r="S25" s="32"/>
    </row>
    <row r="26" spans="1:19" s="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41"/>
      <c r="L26" s="41"/>
      <c r="M26" s="41"/>
      <c r="N26" s="41"/>
      <c r="O26" s="137"/>
      <c r="P26" s="63">
        <v>25</v>
      </c>
      <c r="Q26" s="317" t="s">
        <v>29</v>
      </c>
      <c r="R26" s="67"/>
      <c r="S26" s="32"/>
    </row>
    <row r="27" spans="1:19" s="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41"/>
      <c r="L27" s="41"/>
      <c r="M27" s="41"/>
      <c r="N27" s="41"/>
      <c r="O27" s="137"/>
      <c r="P27" s="63">
        <v>26</v>
      </c>
      <c r="Q27" s="317" t="s">
        <v>30</v>
      </c>
      <c r="R27" s="67"/>
      <c r="S27" s="32"/>
    </row>
    <row r="28" spans="1:19" s="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41"/>
      <c r="L28" s="41"/>
      <c r="M28" s="41"/>
      <c r="N28" s="41"/>
      <c r="O28" s="137"/>
      <c r="P28" s="63">
        <v>27</v>
      </c>
      <c r="Q28" s="317" t="s">
        <v>31</v>
      </c>
      <c r="R28" s="67"/>
      <c r="S28" s="32"/>
    </row>
    <row r="29" spans="1:19" s="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41"/>
      <c r="L29" s="41"/>
      <c r="M29" s="41"/>
      <c r="N29" s="41"/>
      <c r="O29" s="137"/>
      <c r="P29" s="63">
        <v>28</v>
      </c>
      <c r="Q29" s="317" t="s">
        <v>32</v>
      </c>
      <c r="R29" s="67"/>
      <c r="S29" s="32"/>
    </row>
    <row r="30" spans="1:19" s="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41"/>
      <c r="L30" s="41"/>
      <c r="M30" s="41"/>
      <c r="N30" s="41"/>
      <c r="O30" s="137"/>
      <c r="P30" s="63">
        <v>29</v>
      </c>
      <c r="Q30" s="317" t="s">
        <v>33</v>
      </c>
      <c r="R30" s="67"/>
      <c r="S30" s="51"/>
    </row>
    <row r="31" spans="1:19" s="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41"/>
      <c r="L31" s="41"/>
      <c r="M31" s="41"/>
      <c r="N31" s="41"/>
      <c r="O31" s="137"/>
      <c r="P31" s="63">
        <v>30</v>
      </c>
      <c r="Q31" s="317" t="s">
        <v>34</v>
      </c>
      <c r="R31" s="67"/>
      <c r="S31" s="51"/>
    </row>
    <row r="32" spans="1:19" s="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41"/>
      <c r="L32" s="41"/>
      <c r="M32" s="41"/>
      <c r="N32" s="41"/>
      <c r="O32" s="137"/>
      <c r="P32" s="63">
        <v>31</v>
      </c>
      <c r="Q32" s="317" t="s">
        <v>35</v>
      </c>
      <c r="R32" s="70"/>
      <c r="S32" s="51"/>
    </row>
    <row r="33" spans="1:20" s="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41"/>
      <c r="L33" s="41"/>
      <c r="M33" s="41"/>
      <c r="N33" s="41"/>
      <c r="O33" s="137"/>
      <c r="P33" s="63">
        <v>32</v>
      </c>
      <c r="Q33" s="317" t="s">
        <v>36</v>
      </c>
      <c r="R33" s="70"/>
      <c r="S33" s="51"/>
    </row>
    <row r="34" spans="1:20" s="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41"/>
      <c r="L34" s="41"/>
      <c r="M34" s="41"/>
      <c r="N34" s="41"/>
      <c r="O34" s="137"/>
      <c r="P34" s="63">
        <v>33</v>
      </c>
      <c r="Q34" s="317" t="s">
        <v>37</v>
      </c>
      <c r="R34" s="70"/>
      <c r="S34" s="51"/>
    </row>
    <row r="35" spans="1:20" s="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41"/>
      <c r="L35" s="41"/>
      <c r="M35" s="41"/>
      <c r="N35" s="41"/>
      <c r="O35" s="137"/>
      <c r="P35" s="63">
        <v>34</v>
      </c>
      <c r="Q35" s="317" t="s">
        <v>38</v>
      </c>
      <c r="R35" s="70"/>
      <c r="S35" s="51"/>
    </row>
    <row r="36" spans="1:20" s="5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41"/>
      <c r="L36" s="41"/>
      <c r="M36" s="41"/>
      <c r="N36" s="41"/>
      <c r="O36" s="137"/>
      <c r="P36" s="63">
        <v>35</v>
      </c>
      <c r="Q36" s="317" t="s">
        <v>39</v>
      </c>
      <c r="R36" s="70"/>
      <c r="T36" s="4"/>
    </row>
    <row r="37" spans="1:20" s="5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41"/>
      <c r="L37" s="41"/>
      <c r="M37" s="41"/>
      <c r="N37" s="41"/>
      <c r="O37" s="137"/>
      <c r="P37" s="63">
        <v>36</v>
      </c>
      <c r="Q37" s="317" t="s">
        <v>40</v>
      </c>
      <c r="R37" s="70"/>
      <c r="T37" s="4"/>
    </row>
    <row r="38" spans="1:20" s="5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41"/>
      <c r="L38" s="41"/>
      <c r="M38" s="41"/>
      <c r="N38" s="41"/>
      <c r="O38" s="137"/>
      <c r="P38" s="63">
        <v>37</v>
      </c>
      <c r="Q38" s="317" t="s">
        <v>41</v>
      </c>
      <c r="R38" s="70"/>
      <c r="T38" s="4"/>
    </row>
    <row r="39" spans="1:20" s="5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41"/>
      <c r="L39" s="41"/>
      <c r="M39" s="41"/>
      <c r="N39" s="41"/>
      <c r="O39" s="137"/>
      <c r="P39" s="63">
        <v>38</v>
      </c>
      <c r="Q39" s="317" t="s">
        <v>42</v>
      </c>
      <c r="R39" s="70"/>
      <c r="T39" s="4"/>
    </row>
    <row r="40" spans="1:20" s="5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41"/>
      <c r="L40" s="41"/>
      <c r="M40" s="41"/>
      <c r="N40" s="41"/>
      <c r="O40" s="137"/>
      <c r="P40" s="63">
        <v>39</v>
      </c>
      <c r="Q40" s="317" t="s">
        <v>43</v>
      </c>
      <c r="R40" s="70"/>
      <c r="T40" s="4"/>
    </row>
    <row r="41" spans="1:20" s="51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4"/>
      <c r="L41" s="4"/>
      <c r="M41" s="4"/>
      <c r="N41" s="4"/>
      <c r="O41" s="64"/>
      <c r="P41" s="63">
        <v>40</v>
      </c>
      <c r="Q41" s="317" t="s">
        <v>44</v>
      </c>
      <c r="R41" s="70"/>
      <c r="T41" s="4"/>
    </row>
    <row r="42" spans="1:20" s="51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4"/>
      <c r="L42" s="4"/>
      <c r="M42" s="4"/>
      <c r="N42" s="4"/>
      <c r="O42" s="64"/>
      <c r="P42" s="63">
        <v>41</v>
      </c>
      <c r="Q42" s="317" t="s">
        <v>45</v>
      </c>
      <c r="R42" s="70"/>
      <c r="T42" s="4"/>
    </row>
    <row r="43" spans="1:20" s="51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4"/>
      <c r="L43" s="4"/>
      <c r="M43" s="4"/>
      <c r="N43" s="4"/>
      <c r="O43" s="64"/>
      <c r="P43" s="63">
        <v>42</v>
      </c>
      <c r="Q43" s="317" t="s">
        <v>46</v>
      </c>
      <c r="R43" s="70"/>
      <c r="T43" s="4"/>
    </row>
    <row r="44" spans="1:20" s="51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4"/>
      <c r="L44" s="4"/>
      <c r="M44" s="4"/>
      <c r="N44" s="4"/>
      <c r="O44" s="64"/>
      <c r="P44" s="63">
        <v>43</v>
      </c>
      <c r="Q44" s="317" t="s">
        <v>47</v>
      </c>
      <c r="R44" s="70"/>
      <c r="T44" s="4"/>
    </row>
    <row r="45" spans="1:20" s="51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4"/>
      <c r="L45" s="4"/>
      <c r="M45" s="4"/>
      <c r="N45" s="4"/>
      <c r="O45" s="64"/>
      <c r="P45" s="63">
        <v>44</v>
      </c>
      <c r="Q45" s="317" t="s">
        <v>48</v>
      </c>
      <c r="R45" s="70"/>
      <c r="T45" s="4"/>
    </row>
    <row r="46" spans="1:20" s="51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4"/>
      <c r="L46" s="4"/>
      <c r="M46" s="4"/>
      <c r="N46" s="4"/>
      <c r="O46" s="64"/>
      <c r="P46" s="63">
        <v>45</v>
      </c>
      <c r="Q46" s="317" t="s">
        <v>49</v>
      </c>
      <c r="R46" s="70"/>
      <c r="T46" s="4"/>
    </row>
    <row r="47" spans="1:20" s="51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4"/>
      <c r="L47" s="4"/>
      <c r="M47" s="4"/>
      <c r="N47" s="4"/>
      <c r="O47" s="64"/>
      <c r="P47" s="63">
        <v>46</v>
      </c>
      <c r="Q47" s="317" t="s">
        <v>50</v>
      </c>
      <c r="R47" s="70"/>
      <c r="T47" s="4"/>
    </row>
    <row r="48" spans="1:20">
      <c r="P48" s="63">
        <v>47</v>
      </c>
      <c r="Q48" s="317" t="s">
        <v>51</v>
      </c>
    </row>
    <row r="49" spans="1:20">
      <c r="P49" s="63">
        <v>48</v>
      </c>
      <c r="Q49" s="317" t="s">
        <v>52</v>
      </c>
    </row>
    <row r="50" spans="1:20">
      <c r="P50" s="63">
        <v>49</v>
      </c>
      <c r="Q50" s="317" t="s">
        <v>53</v>
      </c>
    </row>
    <row r="51" spans="1:20" s="51" customFormat="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4"/>
      <c r="L51" s="4"/>
      <c r="M51" s="4"/>
      <c r="N51" s="4"/>
      <c r="O51" s="64"/>
      <c r="P51" s="63">
        <v>50</v>
      </c>
      <c r="Q51" s="317" t="s">
        <v>54</v>
      </c>
      <c r="R51" s="71"/>
      <c r="T51" s="4"/>
    </row>
    <row r="52" spans="1:20" s="51" customFormat="1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4"/>
      <c r="L52" s="4"/>
      <c r="M52" s="4"/>
      <c r="N52" s="4"/>
      <c r="O52" s="64"/>
      <c r="P52" s="63">
        <v>51</v>
      </c>
      <c r="Q52" s="317" t="s">
        <v>55</v>
      </c>
      <c r="R52" s="71"/>
      <c r="T52" s="4"/>
    </row>
    <row r="53" spans="1:20" s="51" customFormat="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4"/>
      <c r="L53" s="4"/>
      <c r="M53" s="4"/>
      <c r="N53" s="4"/>
      <c r="O53" s="64"/>
      <c r="P53" s="63">
        <v>52</v>
      </c>
      <c r="Q53" s="317" t="s">
        <v>56</v>
      </c>
      <c r="R53" s="71"/>
      <c r="T53" s="4"/>
    </row>
    <row r="54" spans="1:20" s="51" customFormat="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4"/>
      <c r="L54" s="4"/>
      <c r="M54" s="4"/>
      <c r="N54" s="4"/>
      <c r="O54" s="64"/>
      <c r="P54" s="63">
        <v>53</v>
      </c>
      <c r="Q54" s="317" t="s">
        <v>57</v>
      </c>
      <c r="R54" s="71"/>
      <c r="T54" s="4"/>
    </row>
    <row r="55" spans="1:20" s="51" customFormat="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4"/>
      <c r="L55" s="4"/>
      <c r="M55" s="4"/>
      <c r="N55" s="4"/>
      <c r="O55" s="64"/>
      <c r="P55" s="63">
        <v>54</v>
      </c>
      <c r="Q55" s="317" t="s">
        <v>58</v>
      </c>
      <c r="R55" s="71"/>
      <c r="T55" s="4"/>
    </row>
    <row r="56" spans="1:20" s="51" customFormat="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4"/>
      <c r="L56" s="4"/>
      <c r="M56" s="4"/>
      <c r="N56" s="4"/>
      <c r="O56" s="64"/>
      <c r="P56" s="63">
        <v>55</v>
      </c>
      <c r="Q56" s="317" t="s">
        <v>59</v>
      </c>
      <c r="R56" s="71"/>
      <c r="T56" s="4"/>
    </row>
    <row r="57" spans="1:20" s="51" customFormat="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4"/>
      <c r="L57" s="4"/>
      <c r="M57" s="4"/>
      <c r="N57" s="4"/>
      <c r="O57" s="64"/>
      <c r="P57" s="63">
        <v>56</v>
      </c>
      <c r="Q57" s="317" t="s">
        <v>60</v>
      </c>
      <c r="R57" s="71"/>
      <c r="T57" s="4"/>
    </row>
    <row r="58" spans="1:20" s="51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  <c r="N58" s="4"/>
      <c r="O58" s="64"/>
      <c r="P58" s="63">
        <v>57</v>
      </c>
      <c r="Q58" s="317" t="s">
        <v>61</v>
      </c>
      <c r="R58" s="67"/>
      <c r="T58" s="4"/>
    </row>
    <row r="59" spans="1:20" s="51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4"/>
      <c r="L59" s="4"/>
      <c r="M59" s="4"/>
      <c r="N59" s="4"/>
      <c r="O59" s="64"/>
      <c r="P59" s="63">
        <v>58</v>
      </c>
      <c r="Q59" s="317" t="s">
        <v>62</v>
      </c>
      <c r="R59" s="67"/>
      <c r="T59" s="4"/>
    </row>
    <row r="60" spans="1:20">
      <c r="P60" s="63">
        <v>59</v>
      </c>
      <c r="Q60" s="317" t="s">
        <v>63</v>
      </c>
    </row>
    <row r="61" spans="1:20">
      <c r="P61" s="63">
        <v>60</v>
      </c>
      <c r="Q61" s="317" t="s">
        <v>64</v>
      </c>
    </row>
    <row r="62" spans="1:20">
      <c r="P62" s="63">
        <v>61</v>
      </c>
      <c r="Q62" s="317" t="s">
        <v>65</v>
      </c>
    </row>
    <row r="63" spans="1:20">
      <c r="P63" s="63">
        <v>62</v>
      </c>
      <c r="Q63" s="317" t="s">
        <v>66</v>
      </c>
    </row>
    <row r="64" spans="1:20">
      <c r="P64" s="63">
        <v>63</v>
      </c>
      <c r="Q64" s="317" t="s">
        <v>67</v>
      </c>
    </row>
    <row r="65" spans="16:17">
      <c r="P65" s="63">
        <v>64</v>
      </c>
      <c r="Q65" s="317" t="s">
        <v>68</v>
      </c>
    </row>
    <row r="66" spans="16:17">
      <c r="P66" s="63">
        <v>65</v>
      </c>
      <c r="Q66" s="317" t="s">
        <v>69</v>
      </c>
    </row>
    <row r="67" spans="16:17">
      <c r="P67" s="63">
        <v>66</v>
      </c>
      <c r="Q67" s="316" t="s">
        <v>70</v>
      </c>
    </row>
    <row r="68" spans="16:17">
      <c r="P68" s="63">
        <v>67</v>
      </c>
      <c r="Q68" s="316" t="s">
        <v>71</v>
      </c>
    </row>
    <row r="69" spans="16:17">
      <c r="P69" s="63">
        <v>68</v>
      </c>
      <c r="Q69" s="316" t="s">
        <v>72</v>
      </c>
    </row>
    <row r="70" spans="16:17">
      <c r="P70" s="63">
        <v>69</v>
      </c>
      <c r="Q70" s="316" t="s">
        <v>73</v>
      </c>
    </row>
    <row r="71" spans="16:17">
      <c r="P71" s="63"/>
      <c r="Q71" s="316"/>
    </row>
    <row r="72" spans="16:17">
      <c r="P72" s="63"/>
      <c r="Q72" s="316"/>
    </row>
    <row r="73" spans="16:17">
      <c r="P73" s="309"/>
      <c r="Q73" s="309"/>
    </row>
    <row r="96" spans="1:20" s="51" customFormat="1">
      <c r="A96" s="5"/>
      <c r="B96" s="5"/>
      <c r="C96" s="5"/>
      <c r="D96" s="5"/>
      <c r="E96" s="5"/>
      <c r="F96" s="5"/>
      <c r="G96" s="5"/>
      <c r="H96" s="5"/>
      <c r="I96" s="5"/>
      <c r="J96" s="5"/>
      <c r="K96" s="4"/>
      <c r="L96" s="4"/>
      <c r="M96" s="4"/>
      <c r="N96" s="4"/>
      <c r="O96" s="64"/>
      <c r="P96" s="318"/>
      <c r="Q96" s="319"/>
      <c r="R96" s="70"/>
      <c r="T96" s="4"/>
    </row>
    <row r="97" spans="1:20" s="51" customFormat="1">
      <c r="A97" s="5"/>
      <c r="B97" s="5"/>
      <c r="C97" s="5"/>
      <c r="D97" s="5"/>
      <c r="E97" s="5"/>
      <c r="F97" s="5"/>
      <c r="G97" s="5"/>
      <c r="H97" s="5"/>
      <c r="I97" s="5"/>
      <c r="J97" s="5"/>
      <c r="K97" s="4"/>
      <c r="L97" s="4"/>
      <c r="M97" s="4"/>
      <c r="N97" s="4"/>
      <c r="O97" s="64"/>
      <c r="P97" s="318"/>
      <c r="Q97" s="319"/>
      <c r="R97" s="70"/>
      <c r="T97" s="4"/>
    </row>
    <row r="98" spans="1:20" s="51" customFormat="1">
      <c r="A98" s="5"/>
      <c r="B98" s="5"/>
      <c r="C98" s="5"/>
      <c r="D98" s="5"/>
      <c r="E98" s="5"/>
      <c r="F98" s="5"/>
      <c r="G98" s="5"/>
      <c r="H98" s="5"/>
      <c r="I98" s="5"/>
      <c r="J98" s="5"/>
      <c r="K98" s="4"/>
      <c r="L98" s="4"/>
      <c r="M98" s="4"/>
      <c r="N98" s="4"/>
      <c r="O98" s="64"/>
      <c r="P98" s="318"/>
      <c r="Q98" s="319"/>
      <c r="R98" s="70"/>
      <c r="T98" s="4"/>
    </row>
    <row r="99" spans="1:20" s="51" customFormat="1">
      <c r="A99" s="5"/>
      <c r="B99" s="5"/>
      <c r="C99" s="5"/>
      <c r="D99" s="5"/>
      <c r="E99" s="5"/>
      <c r="F99" s="5"/>
      <c r="G99" s="5"/>
      <c r="H99" s="5"/>
      <c r="I99" s="5"/>
      <c r="J99" s="5"/>
      <c r="K99" s="4"/>
      <c r="L99" s="4"/>
      <c r="M99" s="4"/>
      <c r="N99" s="4"/>
      <c r="O99" s="64"/>
      <c r="P99" s="318"/>
      <c r="Q99" s="319"/>
      <c r="R99" s="70"/>
      <c r="T99" s="4"/>
    </row>
    <row r="100" spans="1:20" s="51" customForma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4"/>
      <c r="L100" s="4"/>
      <c r="M100" s="4"/>
      <c r="N100" s="4"/>
      <c r="O100" s="64"/>
      <c r="P100" s="318"/>
      <c r="Q100" s="319"/>
      <c r="R100" s="70"/>
      <c r="T100" s="4"/>
    </row>
    <row r="101" spans="1:20" s="51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4"/>
      <c r="L101" s="4"/>
      <c r="M101" s="4"/>
      <c r="N101" s="4"/>
      <c r="O101" s="64"/>
      <c r="P101" s="318"/>
      <c r="Q101" s="319"/>
      <c r="R101" s="70"/>
      <c r="T101" s="4"/>
    </row>
    <row r="102" spans="1:20" s="51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4"/>
      <c r="L102" s="4"/>
      <c r="M102" s="4"/>
      <c r="N102" s="4"/>
      <c r="O102" s="64"/>
      <c r="P102" s="318"/>
      <c r="Q102" s="319"/>
      <c r="R102" s="70"/>
      <c r="T102" s="4"/>
    </row>
    <row r="103" spans="1:20" s="51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4"/>
      <c r="L103" s="4"/>
      <c r="M103" s="4"/>
      <c r="N103" s="4"/>
      <c r="O103" s="64"/>
      <c r="P103" s="318"/>
      <c r="Q103" s="319"/>
      <c r="R103" s="70"/>
      <c r="T103" s="4"/>
    </row>
    <row r="104" spans="1:20" s="51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4"/>
      <c r="L104" s="4"/>
      <c r="M104" s="4"/>
      <c r="N104" s="4"/>
      <c r="O104" s="64"/>
      <c r="P104" s="318"/>
      <c r="Q104" s="319"/>
      <c r="R104" s="70"/>
      <c r="T104" s="4"/>
    </row>
    <row r="105" spans="1:20" s="51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4"/>
      <c r="L105" s="4"/>
      <c r="M105" s="4"/>
      <c r="N105" s="4"/>
      <c r="O105" s="64"/>
      <c r="P105" s="318"/>
      <c r="Q105" s="319"/>
      <c r="R105" s="70"/>
      <c r="T105" s="4"/>
    </row>
    <row r="106" spans="1:20" s="51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4"/>
      <c r="L106" s="4"/>
      <c r="M106" s="4"/>
      <c r="N106" s="4"/>
      <c r="O106" s="64"/>
      <c r="P106" s="318"/>
      <c r="Q106" s="319"/>
      <c r="R106" s="70"/>
      <c r="T106" s="4"/>
    </row>
    <row r="107" spans="1:20" s="51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4"/>
      <c r="L107" s="4"/>
      <c r="M107" s="4"/>
      <c r="N107" s="4"/>
      <c r="O107" s="64"/>
      <c r="P107" s="318"/>
      <c r="Q107" s="319"/>
      <c r="R107" s="70"/>
      <c r="T107" s="4"/>
    </row>
    <row r="108" spans="1:20" s="51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4"/>
      <c r="L108" s="4"/>
      <c r="M108" s="4"/>
      <c r="N108" s="4"/>
      <c r="O108" s="64"/>
      <c r="P108" s="318"/>
      <c r="Q108" s="319"/>
      <c r="R108" s="70"/>
      <c r="T108" s="4"/>
    </row>
    <row r="109" spans="1:20" s="51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4"/>
      <c r="L109" s="4"/>
      <c r="M109" s="4"/>
      <c r="N109" s="4"/>
      <c r="O109" s="64"/>
      <c r="P109" s="318"/>
      <c r="Q109" s="319"/>
      <c r="R109" s="70"/>
      <c r="T109" s="4"/>
    </row>
    <row r="110" spans="1:20" s="51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4"/>
      <c r="L110" s="4"/>
      <c r="M110" s="4"/>
      <c r="N110" s="4"/>
      <c r="O110" s="64"/>
      <c r="P110" s="318"/>
      <c r="Q110" s="319"/>
      <c r="R110" s="70"/>
      <c r="T110" s="4"/>
    </row>
    <row r="111" spans="1:20" s="51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4"/>
      <c r="L111" s="4"/>
      <c r="M111" s="4"/>
      <c r="N111" s="4"/>
      <c r="O111" s="64"/>
      <c r="P111" s="318"/>
      <c r="Q111" s="319"/>
      <c r="R111" s="70"/>
      <c r="T111" s="4"/>
    </row>
    <row r="112" spans="1:20" s="51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4"/>
      <c r="L112" s="4"/>
      <c r="M112" s="4"/>
      <c r="N112" s="4"/>
      <c r="O112" s="64"/>
      <c r="P112" s="318"/>
      <c r="Q112" s="319"/>
      <c r="R112" s="70"/>
      <c r="T112" s="4"/>
    </row>
    <row r="113" spans="1:20" s="51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4"/>
      <c r="L113" s="4"/>
      <c r="M113" s="4"/>
      <c r="N113" s="4"/>
      <c r="O113" s="64"/>
      <c r="P113" s="318"/>
      <c r="Q113" s="319"/>
      <c r="R113" s="70"/>
      <c r="T113" s="4"/>
    </row>
    <row r="114" spans="1:20" s="51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4"/>
      <c r="L114" s="4"/>
      <c r="M114" s="4"/>
      <c r="N114" s="4"/>
      <c r="O114" s="64"/>
      <c r="P114" s="318"/>
      <c r="Q114" s="319"/>
      <c r="R114" s="70"/>
      <c r="T114" s="4"/>
    </row>
    <row r="115" spans="1:20" s="51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4"/>
      <c r="L115" s="4"/>
      <c r="M115" s="4"/>
      <c r="N115" s="4"/>
      <c r="O115" s="64"/>
      <c r="P115" s="318"/>
      <c r="Q115" s="319"/>
      <c r="R115" s="70"/>
      <c r="T115" s="4"/>
    </row>
    <row r="116" spans="1:20" s="51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4"/>
      <c r="L116" s="4"/>
      <c r="M116" s="4"/>
      <c r="N116" s="4"/>
      <c r="O116" s="64"/>
      <c r="P116" s="318"/>
      <c r="Q116" s="319"/>
      <c r="R116" s="70"/>
      <c r="T116" s="4"/>
    </row>
    <row r="117" spans="1:20" s="51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4"/>
      <c r="L117" s="4"/>
      <c r="M117" s="4"/>
      <c r="N117" s="4"/>
      <c r="O117" s="64"/>
      <c r="P117" s="318"/>
      <c r="Q117" s="319"/>
      <c r="R117" s="70"/>
      <c r="T117" s="4"/>
    </row>
    <row r="118" spans="1:20" s="51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4"/>
      <c r="L118" s="4"/>
      <c r="M118" s="4"/>
      <c r="N118" s="4"/>
      <c r="O118" s="64"/>
      <c r="P118" s="318"/>
      <c r="Q118" s="319"/>
      <c r="R118" s="70"/>
      <c r="T118" s="4"/>
    </row>
    <row r="119" spans="1:20" s="51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4"/>
      <c r="L119" s="4"/>
      <c r="M119" s="4"/>
      <c r="N119" s="4"/>
      <c r="O119" s="64"/>
      <c r="P119" s="318"/>
      <c r="Q119" s="319"/>
      <c r="R119" s="70"/>
      <c r="T119" s="4"/>
    </row>
    <row r="120" spans="1:20" s="51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4"/>
      <c r="L120" s="4"/>
      <c r="M120" s="4"/>
      <c r="N120" s="4"/>
      <c r="O120" s="64"/>
      <c r="P120" s="318"/>
      <c r="Q120" s="319"/>
      <c r="R120" s="70"/>
      <c r="T120" s="4"/>
    </row>
    <row r="121" spans="1:20" s="51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4"/>
      <c r="L121" s="4"/>
      <c r="M121" s="4"/>
      <c r="N121" s="4"/>
      <c r="O121" s="64"/>
      <c r="P121" s="318"/>
      <c r="Q121" s="319"/>
      <c r="R121" s="70"/>
      <c r="T121" s="4"/>
    </row>
    <row r="122" spans="1:20" s="51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4"/>
      <c r="L122" s="4"/>
      <c r="M122" s="4"/>
      <c r="N122" s="4"/>
      <c r="O122" s="64"/>
      <c r="P122" s="318"/>
      <c r="Q122" s="319"/>
      <c r="R122" s="70"/>
      <c r="T122" s="4"/>
    </row>
    <row r="123" spans="1:20" s="51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4"/>
      <c r="L123" s="4"/>
      <c r="M123" s="4"/>
      <c r="N123" s="4"/>
      <c r="O123" s="64"/>
      <c r="P123" s="318"/>
      <c r="Q123" s="319"/>
      <c r="R123" s="70"/>
      <c r="T123" s="4"/>
    </row>
    <row r="124" spans="1:20" s="51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4"/>
      <c r="L124" s="4"/>
      <c r="M124" s="4"/>
      <c r="N124" s="4"/>
      <c r="O124" s="64"/>
      <c r="P124" s="318"/>
      <c r="Q124" s="319"/>
      <c r="R124" s="70"/>
      <c r="T124" s="4"/>
    </row>
    <row r="125" spans="1:20" s="51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4"/>
      <c r="L125" s="4"/>
      <c r="M125" s="4"/>
      <c r="N125" s="4"/>
      <c r="O125" s="64"/>
      <c r="P125" s="318"/>
      <c r="Q125" s="319"/>
      <c r="R125" s="70"/>
      <c r="T125" s="4"/>
    </row>
    <row r="126" spans="1:20" s="51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4"/>
      <c r="L126" s="4"/>
      <c r="M126" s="4"/>
      <c r="N126" s="4"/>
      <c r="O126" s="64"/>
      <c r="P126" s="318"/>
      <c r="Q126" s="319"/>
      <c r="R126" s="70"/>
      <c r="T126" s="4"/>
    </row>
    <row r="127" spans="1:20" s="51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4"/>
      <c r="L127" s="4"/>
      <c r="M127" s="4"/>
      <c r="N127" s="4"/>
      <c r="O127" s="64"/>
      <c r="P127" s="318"/>
      <c r="Q127" s="319"/>
      <c r="R127" s="70"/>
      <c r="T127" s="4"/>
    </row>
    <row r="128" spans="1:20" s="51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4"/>
      <c r="L128" s="4"/>
      <c r="M128" s="4"/>
      <c r="N128" s="4"/>
      <c r="O128" s="64"/>
      <c r="P128" s="318"/>
      <c r="Q128" s="319"/>
      <c r="R128" s="70"/>
      <c r="T128" s="4"/>
    </row>
    <row r="129" spans="1:20" s="51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4"/>
      <c r="L129" s="4"/>
      <c r="M129" s="4"/>
      <c r="N129" s="4"/>
      <c r="O129" s="64"/>
      <c r="P129" s="318"/>
      <c r="Q129" s="319"/>
      <c r="R129" s="70"/>
      <c r="T129" s="4"/>
    </row>
    <row r="130" spans="1:20" s="51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4"/>
      <c r="L130" s="4"/>
      <c r="M130" s="4"/>
      <c r="N130" s="4"/>
      <c r="O130" s="64"/>
      <c r="P130" s="318"/>
      <c r="Q130" s="319"/>
      <c r="R130" s="70"/>
      <c r="T130" s="4"/>
    </row>
    <row r="131" spans="1:20" s="51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4"/>
      <c r="L131" s="4"/>
      <c r="M131" s="4"/>
      <c r="N131" s="4"/>
      <c r="O131" s="64"/>
      <c r="P131" s="318"/>
      <c r="Q131" s="319"/>
      <c r="R131" s="70"/>
      <c r="T131" s="4"/>
    </row>
    <row r="132" spans="1:20" s="51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4"/>
      <c r="L132" s="4"/>
      <c r="M132" s="4"/>
      <c r="N132" s="4"/>
      <c r="O132" s="64"/>
      <c r="P132" s="318"/>
      <c r="Q132" s="319"/>
      <c r="R132" s="70"/>
      <c r="T132" s="4"/>
    </row>
    <row r="133" spans="1:20" s="51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4"/>
      <c r="L133" s="4"/>
      <c r="M133" s="4"/>
      <c r="N133" s="4"/>
      <c r="O133" s="64"/>
      <c r="P133" s="318"/>
      <c r="Q133" s="319"/>
      <c r="R133" s="70"/>
      <c r="T133" s="4"/>
    </row>
    <row r="134" spans="1:20" s="51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4"/>
      <c r="L134" s="4"/>
      <c r="M134" s="4"/>
      <c r="N134" s="4"/>
      <c r="O134" s="64"/>
      <c r="P134" s="318"/>
      <c r="Q134" s="319"/>
      <c r="R134" s="70"/>
      <c r="T134" s="4"/>
    </row>
    <row r="135" spans="1:20" s="51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4"/>
      <c r="L135" s="4"/>
      <c r="M135" s="4"/>
      <c r="N135" s="4"/>
      <c r="O135" s="64"/>
      <c r="P135" s="318"/>
      <c r="Q135" s="319"/>
      <c r="R135" s="70"/>
      <c r="T135" s="4"/>
    </row>
    <row r="136" spans="1:20" s="51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4"/>
      <c r="L136" s="4"/>
      <c r="M136" s="4"/>
      <c r="N136" s="4"/>
      <c r="O136" s="64"/>
      <c r="P136" s="318"/>
      <c r="Q136" s="319"/>
      <c r="R136" s="70"/>
      <c r="T136" s="4"/>
    </row>
    <row r="137" spans="1:20" s="51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4"/>
      <c r="L137" s="4"/>
      <c r="M137" s="4"/>
      <c r="N137" s="4"/>
      <c r="O137" s="64"/>
      <c r="P137" s="318"/>
      <c r="Q137" s="319"/>
      <c r="R137" s="70"/>
      <c r="T137" s="4"/>
    </row>
    <row r="138" spans="1:20" s="51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4"/>
      <c r="L138" s="4"/>
      <c r="M138" s="4"/>
      <c r="N138" s="4"/>
      <c r="O138" s="64"/>
      <c r="P138" s="318"/>
      <c r="Q138" s="319"/>
      <c r="R138" s="70"/>
      <c r="T138" s="4"/>
    </row>
    <row r="139" spans="1:20" s="51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4"/>
      <c r="L139" s="4"/>
      <c r="M139" s="4"/>
      <c r="N139" s="4"/>
      <c r="O139" s="64"/>
      <c r="P139" s="318"/>
      <c r="Q139" s="319"/>
      <c r="R139" s="70"/>
      <c r="T139" s="4"/>
    </row>
    <row r="140" spans="1:20" s="51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4"/>
      <c r="L140" s="4"/>
      <c r="M140" s="4"/>
      <c r="N140" s="4"/>
      <c r="O140" s="64"/>
      <c r="P140" s="318"/>
      <c r="Q140" s="319"/>
      <c r="R140" s="70"/>
      <c r="T140" s="4"/>
    </row>
    <row r="141" spans="1:20" s="51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4"/>
      <c r="L141" s="4"/>
      <c r="M141" s="4"/>
      <c r="N141" s="4"/>
      <c r="O141" s="64"/>
      <c r="P141" s="318"/>
      <c r="Q141" s="319"/>
      <c r="R141" s="70"/>
      <c r="T141" s="4"/>
    </row>
    <row r="142" spans="1:20" s="51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4"/>
      <c r="L142" s="4"/>
      <c r="M142" s="4"/>
      <c r="N142" s="4"/>
      <c r="O142" s="64"/>
      <c r="P142" s="318"/>
      <c r="Q142" s="319"/>
      <c r="R142" s="70"/>
      <c r="T142" s="4"/>
    </row>
    <row r="143" spans="1:20" s="51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4"/>
      <c r="L143" s="4"/>
      <c r="M143" s="4"/>
      <c r="N143" s="4"/>
      <c r="O143" s="64"/>
      <c r="P143" s="318"/>
      <c r="Q143" s="319"/>
      <c r="R143" s="70"/>
      <c r="T143" s="4"/>
    </row>
    <row r="144" spans="1:20" s="51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4"/>
      <c r="L144" s="4"/>
      <c r="M144" s="4"/>
      <c r="N144" s="4"/>
      <c r="O144" s="64"/>
      <c r="P144" s="318"/>
      <c r="Q144" s="319"/>
      <c r="R144" s="70"/>
      <c r="T144" s="4"/>
    </row>
    <row r="145" spans="1:20" s="51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4"/>
      <c r="L145" s="4"/>
      <c r="M145" s="4"/>
      <c r="N145" s="4"/>
      <c r="O145" s="64"/>
      <c r="P145" s="318"/>
      <c r="Q145" s="319"/>
      <c r="R145" s="70"/>
      <c r="T145" s="4"/>
    </row>
    <row r="146" spans="1:20" s="51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4"/>
      <c r="L146" s="4"/>
      <c r="M146" s="4"/>
      <c r="N146" s="4"/>
      <c r="O146" s="64"/>
      <c r="P146" s="318"/>
      <c r="Q146" s="319"/>
      <c r="R146" s="70"/>
      <c r="T146" s="4"/>
    </row>
    <row r="147" spans="1:20" s="51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4"/>
      <c r="L147" s="4"/>
      <c r="M147" s="4"/>
      <c r="N147" s="4"/>
      <c r="O147" s="64"/>
      <c r="P147" s="318"/>
      <c r="Q147" s="319"/>
      <c r="R147" s="70"/>
      <c r="T147" s="4"/>
    </row>
    <row r="148" spans="1:20" s="51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4"/>
      <c r="L148" s="4"/>
      <c r="M148" s="4"/>
      <c r="N148" s="4"/>
      <c r="O148" s="64"/>
      <c r="P148" s="318"/>
      <c r="Q148" s="319"/>
      <c r="R148" s="70"/>
      <c r="T148" s="4"/>
    </row>
    <row r="149" spans="1:20" s="51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4"/>
      <c r="L149" s="4"/>
      <c r="M149" s="4"/>
      <c r="N149" s="4"/>
      <c r="O149" s="64"/>
      <c r="P149" s="318"/>
      <c r="Q149" s="319"/>
      <c r="R149" s="70"/>
      <c r="T149" s="4"/>
    </row>
    <row r="150" spans="1:20" s="51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4"/>
      <c r="L150" s="4"/>
      <c r="M150" s="4"/>
      <c r="N150" s="4"/>
      <c r="O150" s="64"/>
      <c r="P150" s="318"/>
      <c r="Q150" s="319"/>
      <c r="R150" s="70"/>
      <c r="T150" s="4"/>
    </row>
    <row r="151" spans="1:20" s="51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4"/>
      <c r="L151" s="4"/>
      <c r="M151" s="4"/>
      <c r="N151" s="4"/>
      <c r="O151" s="64"/>
      <c r="P151" s="318"/>
      <c r="Q151" s="319"/>
      <c r="R151" s="70"/>
      <c r="T151" s="4"/>
    </row>
    <row r="152" spans="1:20" s="51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4"/>
      <c r="L152" s="4"/>
      <c r="M152" s="4"/>
      <c r="N152" s="4"/>
      <c r="O152" s="64"/>
      <c r="P152" s="318"/>
      <c r="Q152" s="319"/>
      <c r="R152" s="70"/>
      <c r="T152" s="4"/>
    </row>
    <row r="153" spans="1:20" s="51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4"/>
      <c r="L153" s="4"/>
      <c r="M153" s="4"/>
      <c r="N153" s="4"/>
      <c r="O153" s="64"/>
      <c r="P153" s="318"/>
      <c r="Q153" s="319"/>
      <c r="R153" s="70"/>
      <c r="T153" s="4"/>
    </row>
    <row r="154" spans="1:20" s="51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4"/>
      <c r="L154" s="4"/>
      <c r="M154" s="4"/>
      <c r="N154" s="4"/>
      <c r="O154" s="64"/>
      <c r="P154" s="318"/>
      <c r="Q154" s="319"/>
      <c r="R154" s="70"/>
      <c r="T154" s="4"/>
    </row>
    <row r="155" spans="1:20" s="51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4"/>
      <c r="L155" s="4"/>
      <c r="M155" s="4"/>
      <c r="N155" s="4"/>
      <c r="O155" s="64"/>
      <c r="P155" s="318"/>
      <c r="Q155" s="319"/>
      <c r="R155" s="70"/>
      <c r="T155" s="4"/>
    </row>
    <row r="156" spans="1:20" s="51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4"/>
      <c r="L156" s="4"/>
      <c r="M156" s="4"/>
      <c r="N156" s="4"/>
      <c r="O156" s="64"/>
      <c r="P156" s="318"/>
      <c r="Q156" s="319"/>
      <c r="R156" s="70"/>
      <c r="T156" s="4"/>
    </row>
    <row r="157" spans="1:20" s="51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4"/>
      <c r="L157" s="4"/>
      <c r="M157" s="4"/>
      <c r="N157" s="4"/>
      <c r="O157" s="64"/>
      <c r="P157" s="318"/>
      <c r="Q157" s="319"/>
      <c r="R157" s="70"/>
      <c r="T157" s="4"/>
    </row>
    <row r="158" spans="1:20" s="51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4"/>
      <c r="L158" s="4"/>
      <c r="M158" s="4"/>
      <c r="N158" s="4"/>
      <c r="O158" s="64"/>
      <c r="P158" s="318"/>
      <c r="Q158" s="319"/>
      <c r="R158" s="70"/>
      <c r="T158" s="4"/>
    </row>
    <row r="159" spans="1:20" s="51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4"/>
      <c r="L159" s="4"/>
      <c r="M159" s="4"/>
      <c r="N159" s="4"/>
      <c r="O159" s="64"/>
      <c r="P159" s="318"/>
      <c r="Q159" s="319"/>
      <c r="R159" s="70"/>
      <c r="T159" s="4"/>
    </row>
    <row r="160" spans="1:20" s="51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4"/>
      <c r="L160" s="4"/>
      <c r="M160" s="4"/>
      <c r="N160" s="4"/>
      <c r="O160" s="64"/>
      <c r="P160" s="318"/>
      <c r="Q160" s="319"/>
      <c r="R160" s="70"/>
      <c r="T160" s="4"/>
    </row>
    <row r="161" spans="1:20" s="51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4"/>
      <c r="L161" s="4"/>
      <c r="M161" s="4"/>
      <c r="N161" s="4"/>
      <c r="O161" s="64"/>
      <c r="P161" s="318"/>
      <c r="Q161" s="319"/>
      <c r="R161" s="70"/>
      <c r="T161" s="4"/>
    </row>
    <row r="162" spans="1:20" s="51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4"/>
      <c r="L162" s="4"/>
      <c r="M162" s="4"/>
      <c r="N162" s="4"/>
      <c r="O162" s="64"/>
      <c r="P162" s="318"/>
      <c r="Q162" s="319"/>
      <c r="R162" s="70"/>
      <c r="T162" s="4"/>
    </row>
    <row r="163" spans="1:20" s="51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4"/>
      <c r="L163" s="4"/>
      <c r="M163" s="4"/>
      <c r="N163" s="4"/>
      <c r="O163" s="64"/>
      <c r="P163" s="318"/>
      <c r="Q163" s="319"/>
      <c r="R163" s="70"/>
      <c r="T163" s="4"/>
    </row>
    <row r="164" spans="1:20" s="51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4"/>
      <c r="L164" s="4"/>
      <c r="M164" s="4"/>
      <c r="N164" s="4"/>
      <c r="O164" s="64"/>
      <c r="P164" s="318"/>
      <c r="Q164" s="319"/>
      <c r="R164" s="70"/>
      <c r="T164" s="4"/>
    </row>
    <row r="165" spans="1:20" s="51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4"/>
      <c r="L165" s="4"/>
      <c r="M165" s="4"/>
      <c r="N165" s="4"/>
      <c r="O165" s="64"/>
      <c r="P165" s="318"/>
      <c r="Q165" s="319"/>
      <c r="R165" s="70"/>
      <c r="T165" s="4"/>
    </row>
    <row r="166" spans="1:20" s="51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4"/>
      <c r="L166" s="4"/>
      <c r="M166" s="4"/>
      <c r="N166" s="4"/>
      <c r="O166" s="64"/>
      <c r="P166" s="318"/>
      <c r="Q166" s="319"/>
      <c r="R166" s="70"/>
      <c r="T166" s="4"/>
    </row>
    <row r="167" spans="1:20" s="51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4"/>
      <c r="L167" s="4"/>
      <c r="M167" s="4"/>
      <c r="N167" s="4"/>
      <c r="O167" s="64"/>
      <c r="P167" s="318"/>
      <c r="Q167" s="319"/>
      <c r="R167" s="70"/>
      <c r="T167" s="4"/>
    </row>
    <row r="168" spans="1:20" s="51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4"/>
      <c r="L168" s="4"/>
      <c r="M168" s="4"/>
      <c r="N168" s="4"/>
      <c r="O168" s="64"/>
      <c r="P168" s="318"/>
      <c r="Q168" s="319"/>
      <c r="R168" s="70"/>
      <c r="T168" s="4"/>
    </row>
  </sheetData>
  <sheetProtection password="DE7F" sheet="1" objects="1" scenarios="1"/>
  <mergeCells count="6">
    <mergeCell ref="B20:J20"/>
    <mergeCell ref="B2:J4"/>
    <mergeCell ref="B6:F6"/>
    <mergeCell ref="B10:F10"/>
    <mergeCell ref="D12:G12"/>
    <mergeCell ref="D18:I18"/>
  </mergeCells>
  <phoneticPr fontId="4"/>
  <conditionalFormatting sqref="E14 C14">
    <cfRule type="cellIs" dxfId="106" priority="5" operator="greaterThan">
      <formula>0</formula>
    </cfRule>
  </conditionalFormatting>
  <conditionalFormatting sqref="C16">
    <cfRule type="cellIs" dxfId="105" priority="4" operator="greaterThan">
      <formula>0</formula>
    </cfRule>
  </conditionalFormatting>
  <conditionalFormatting sqref="C18">
    <cfRule type="cellIs" dxfId="104" priority="3" operator="greaterThan">
      <formula>0</formula>
    </cfRule>
  </conditionalFormatting>
  <conditionalFormatting sqref="C8">
    <cfRule type="expression" dxfId="103" priority="2">
      <formula>LEN(C8)&gt;0</formula>
    </cfRule>
  </conditionalFormatting>
  <conditionalFormatting sqref="C12">
    <cfRule type="cellIs" dxfId="102" priority="1" operator="greaterThan">
      <formula>0</formula>
    </cfRule>
  </conditionalFormatting>
  <dataValidations count="2">
    <dataValidation type="list" allowBlank="1" showInputMessage="1" showErrorMessage="1" sqref="C8">
      <formula1>$Q$1:$Q$70</formula1>
    </dataValidation>
    <dataValidation type="list" allowBlank="1" showInputMessage="1" showErrorMessage="1" sqref="E14">
      <formula1>$O$1:$O$3</formula1>
    </dataValidation>
  </dataValidations>
  <pageMargins left="0.7" right="0.7" top="0.75" bottom="0.75" header="0.3" footer="0.3"/>
  <pageSetup paperSize="9" scale="49" orientation="portrait" horizontalDpi="0" verticalDpi="0" r:id="rId1"/>
  <colBreaks count="1" manualBreakCount="1">
    <brk id="13" max="2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Zeros="0" workbookViewId="0">
      <selection activeCell="C13" sqref="C13:E13"/>
    </sheetView>
  </sheetViews>
  <sheetFormatPr defaultRowHeight="13.5"/>
  <cols>
    <col min="1" max="1" width="20.625" style="5" customWidth="1"/>
    <col min="2" max="2" width="4.5" style="5" customWidth="1"/>
    <col min="3" max="9" width="9" style="5"/>
    <col min="10" max="10" width="36" style="5" customWidth="1"/>
    <col min="11" max="12" width="4.125" style="5" customWidth="1"/>
    <col min="13" max="16" width="23" style="5" customWidth="1"/>
    <col min="17" max="17" width="5.375" style="741" customWidth="1"/>
    <col min="18" max="18" width="27" style="742" customWidth="1"/>
    <col min="19" max="19" width="9" style="742"/>
    <col min="20" max="20" width="9" style="751"/>
    <col min="21" max="16384" width="9" style="5"/>
  </cols>
  <sheetData>
    <row r="1" spans="1:19" s="5" customFormat="1" ht="14.25" thickBot="1">
      <c r="A1" s="40" t="s">
        <v>361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41"/>
      <c r="R1" s="742"/>
      <c r="S1" s="742" t="s">
        <v>137</v>
      </c>
    </row>
    <row r="2" spans="1:19" s="5" customFormat="1" ht="21" customHeight="1" thickTop="1">
      <c r="A2" s="1"/>
      <c r="B2" s="587" t="str">
        <f>(Ⅰ!B2)</f>
        <v>平成29年度宮崎県高等学校新人放送コンテスト 兼 
第39回九州高校放送コンテスト宮崎県予選</v>
      </c>
      <c r="C2" s="588"/>
      <c r="D2" s="588"/>
      <c r="E2" s="588"/>
      <c r="F2" s="588"/>
      <c r="G2" s="588"/>
      <c r="H2" s="588"/>
      <c r="I2" s="588"/>
      <c r="J2" s="589"/>
      <c r="K2" s="1"/>
      <c r="L2" s="1"/>
      <c r="M2" s="1"/>
      <c r="N2" s="1"/>
      <c r="O2" s="1"/>
      <c r="P2" s="1"/>
      <c r="Q2" s="743">
        <v>1</v>
      </c>
      <c r="R2" s="742" t="s">
        <v>2</v>
      </c>
      <c r="S2" s="742" t="s">
        <v>288</v>
      </c>
    </row>
    <row r="3" spans="1:19" s="5" customFormat="1" ht="21" customHeight="1">
      <c r="A3" s="1"/>
      <c r="B3" s="590"/>
      <c r="C3" s="591"/>
      <c r="D3" s="591"/>
      <c r="E3" s="591"/>
      <c r="F3" s="591"/>
      <c r="G3" s="591"/>
      <c r="H3" s="591"/>
      <c r="I3" s="591"/>
      <c r="J3" s="592"/>
      <c r="K3" s="1"/>
      <c r="L3" s="1"/>
      <c r="M3" s="1"/>
      <c r="N3" s="1"/>
      <c r="O3" s="1"/>
      <c r="P3" s="1"/>
      <c r="Q3" s="743">
        <v>2</v>
      </c>
      <c r="R3" s="742" t="s">
        <v>3</v>
      </c>
      <c r="S3" s="742" t="s">
        <v>289</v>
      </c>
    </row>
    <row r="4" spans="1:19" s="5" customFormat="1" ht="21" customHeight="1" thickBot="1">
      <c r="A4" s="1"/>
      <c r="B4" s="593"/>
      <c r="C4" s="594"/>
      <c r="D4" s="594"/>
      <c r="E4" s="594"/>
      <c r="F4" s="594"/>
      <c r="G4" s="594"/>
      <c r="H4" s="594"/>
      <c r="I4" s="594"/>
      <c r="J4" s="595"/>
      <c r="K4" s="1"/>
      <c r="L4" s="1"/>
      <c r="M4" s="1"/>
      <c r="N4" s="1"/>
      <c r="O4" s="1"/>
      <c r="P4" s="1"/>
      <c r="Q4" s="743">
        <v>3</v>
      </c>
      <c r="R4" s="742" t="s">
        <v>4</v>
      </c>
      <c r="S4" s="742" t="s">
        <v>290</v>
      </c>
    </row>
    <row r="5" spans="1:19" s="5" customFormat="1" ht="13.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743">
        <v>4</v>
      </c>
      <c r="R5" s="742" t="s">
        <v>5</v>
      </c>
      <c r="S5" s="742" t="s">
        <v>291</v>
      </c>
    </row>
    <row r="6" spans="1:19" s="5" customFormat="1" ht="22.5" customHeight="1">
      <c r="A6" s="1"/>
      <c r="B6" s="753"/>
      <c r="C6" s="767" t="s">
        <v>362</v>
      </c>
      <c r="D6" s="767"/>
      <c r="E6" s="767"/>
      <c r="F6" s="767"/>
      <c r="G6" s="767"/>
      <c r="H6" s="768"/>
      <c r="I6" s="768"/>
      <c r="J6" s="754"/>
      <c r="K6" s="1"/>
      <c r="L6" s="1"/>
      <c r="M6" s="1"/>
      <c r="N6" s="1"/>
      <c r="O6" s="1"/>
      <c r="P6" s="1"/>
      <c r="Q6" s="743">
        <v>5</v>
      </c>
      <c r="R6" s="742" t="s">
        <v>6</v>
      </c>
      <c r="S6" s="742" t="s">
        <v>292</v>
      </c>
    </row>
    <row r="7" spans="1:19" s="5" customFormat="1" ht="7.5" customHeight="1">
      <c r="A7" s="1"/>
      <c r="B7" s="755"/>
      <c r="C7" s="154"/>
      <c r="D7" s="154"/>
      <c r="E7" s="154"/>
      <c r="F7" s="154"/>
      <c r="G7" s="154"/>
      <c r="H7" s="154"/>
      <c r="I7" s="154"/>
      <c r="J7" s="756"/>
      <c r="K7" s="1"/>
      <c r="L7" s="1"/>
      <c r="M7" s="1"/>
      <c r="N7" s="1"/>
      <c r="O7" s="1"/>
      <c r="P7" s="1"/>
      <c r="Q7" s="743">
        <v>6</v>
      </c>
      <c r="R7" s="742" t="s">
        <v>7</v>
      </c>
      <c r="S7" s="742" t="s">
        <v>293</v>
      </c>
    </row>
    <row r="8" spans="1:19" s="5" customFormat="1" ht="18.75" customHeight="1">
      <c r="A8" s="1"/>
      <c r="B8" s="757"/>
      <c r="C8" s="758" t="s">
        <v>365</v>
      </c>
      <c r="D8" s="147"/>
      <c r="E8" s="147"/>
      <c r="F8" s="147"/>
      <c r="G8" s="147"/>
      <c r="H8" s="147"/>
      <c r="I8" s="147"/>
      <c r="J8" s="759"/>
      <c r="K8" s="1"/>
      <c r="L8" s="1"/>
      <c r="M8" s="1"/>
      <c r="N8" s="1"/>
      <c r="O8" s="1"/>
      <c r="P8" s="1"/>
      <c r="Q8" s="743">
        <v>7</v>
      </c>
      <c r="R8" s="742" t="s">
        <v>8</v>
      </c>
      <c r="S8" s="742" t="s">
        <v>294</v>
      </c>
    </row>
    <row r="9" spans="1:19" s="5" customFormat="1" ht="18.75" customHeight="1">
      <c r="A9" s="1"/>
      <c r="B9" s="760"/>
      <c r="C9" s="146" t="s">
        <v>367</v>
      </c>
      <c r="D9" s="147"/>
      <c r="E9" s="147"/>
      <c r="F9" s="147"/>
      <c r="G9" s="147"/>
      <c r="H9" s="147"/>
      <c r="I9" s="147"/>
      <c r="J9" s="759"/>
      <c r="K9" s="1"/>
      <c r="L9" s="1"/>
      <c r="M9" s="1"/>
      <c r="N9" s="1"/>
      <c r="O9" s="1"/>
      <c r="P9" s="1"/>
      <c r="Q9" s="743">
        <v>8</v>
      </c>
      <c r="R9" s="742" t="s">
        <v>9</v>
      </c>
      <c r="S9" s="742" t="s">
        <v>295</v>
      </c>
    </row>
    <row r="10" spans="1:19" s="5" customFormat="1" ht="14.25" customHeight="1">
      <c r="A10" s="1"/>
      <c r="B10" s="761"/>
      <c r="C10" s="762" t="s">
        <v>363</v>
      </c>
      <c r="D10" s="147"/>
      <c r="E10" s="147"/>
      <c r="F10" s="147"/>
      <c r="G10" s="147"/>
      <c r="H10" s="147"/>
      <c r="I10" s="147"/>
      <c r="J10" s="759"/>
      <c r="K10" s="1"/>
      <c r="L10" s="1"/>
      <c r="M10" s="1"/>
      <c r="N10" s="1"/>
      <c r="O10" s="1"/>
      <c r="P10" s="1"/>
      <c r="Q10" s="743">
        <v>9</v>
      </c>
      <c r="R10" s="742" t="s">
        <v>10</v>
      </c>
      <c r="S10" s="742" t="s">
        <v>296</v>
      </c>
    </row>
    <row r="11" spans="1:19" s="5" customFormat="1" ht="9" customHeight="1" thickBot="1">
      <c r="A11" s="1"/>
      <c r="B11" s="755"/>
      <c r="C11" s="154"/>
      <c r="D11" s="154"/>
      <c r="E11" s="154"/>
      <c r="F11" s="154"/>
      <c r="G11" s="154"/>
      <c r="H11" s="154"/>
      <c r="I11" s="154"/>
      <c r="J11" s="756"/>
      <c r="K11" s="1"/>
      <c r="L11" s="1"/>
      <c r="M11" s="1"/>
      <c r="N11" s="1"/>
      <c r="O11" s="1"/>
      <c r="P11" s="1"/>
      <c r="Q11" s="743">
        <v>10</v>
      </c>
      <c r="R11" s="742" t="s">
        <v>13</v>
      </c>
      <c r="S11" s="742" t="s">
        <v>298</v>
      </c>
    </row>
    <row r="12" spans="1:19" s="5" customFormat="1" ht="15.75" customHeight="1" thickTop="1" thickBot="1">
      <c r="A12" s="1"/>
      <c r="B12" s="761"/>
      <c r="C12" s="596" t="s">
        <v>11</v>
      </c>
      <c r="D12" s="597"/>
      <c r="E12" s="598"/>
      <c r="F12" s="154"/>
      <c r="G12" s="744" t="s">
        <v>297</v>
      </c>
      <c r="H12" s="745"/>
      <c r="I12" s="746"/>
      <c r="J12" s="756"/>
      <c r="K12" s="1"/>
      <c r="L12" s="1"/>
      <c r="M12" s="1"/>
      <c r="N12" s="1"/>
      <c r="O12" s="1"/>
      <c r="P12" s="1"/>
      <c r="Q12" s="743">
        <v>11</v>
      </c>
      <c r="R12" s="742" t="s">
        <v>15</v>
      </c>
      <c r="S12" s="742" t="s">
        <v>299</v>
      </c>
    </row>
    <row r="13" spans="1:19" s="5" customFormat="1" ht="26.25" customHeight="1" thickTop="1" thickBot="1">
      <c r="A13" s="1"/>
      <c r="B13" s="755"/>
      <c r="C13" s="599">
        <f>(Ⅰ!C8)</f>
        <v>0</v>
      </c>
      <c r="D13" s="600"/>
      <c r="E13" s="601"/>
      <c r="F13" s="154"/>
      <c r="G13" s="747" t="str">
        <f>IF(ISERROR(VLOOKUP(C13,R1:S69,2,0)),"",VLOOKUP(C13,R1:S69,2,0))</f>
        <v/>
      </c>
      <c r="H13" s="748"/>
      <c r="I13" s="749"/>
      <c r="J13" s="756"/>
      <c r="K13" s="1"/>
      <c r="L13" s="1"/>
      <c r="M13" s="1"/>
      <c r="N13" s="1"/>
      <c r="O13" s="1"/>
      <c r="P13" s="1"/>
      <c r="Q13" s="743">
        <v>12</v>
      </c>
      <c r="R13" s="742" t="s">
        <v>16</v>
      </c>
      <c r="S13" s="742" t="s">
        <v>300</v>
      </c>
    </row>
    <row r="14" spans="1:19" s="5" customFormat="1">
      <c r="A14" s="1"/>
      <c r="B14" s="761"/>
      <c r="C14" s="762"/>
      <c r="D14" s="762"/>
      <c r="E14" s="762"/>
      <c r="F14" s="762"/>
      <c r="G14" s="762"/>
      <c r="H14" s="762"/>
      <c r="I14" s="762"/>
      <c r="J14" s="770"/>
      <c r="K14" s="1"/>
      <c r="L14" s="1"/>
      <c r="M14" s="1"/>
      <c r="N14" s="1"/>
      <c r="O14" s="1"/>
      <c r="P14" s="1"/>
      <c r="Q14" s="743">
        <v>13</v>
      </c>
      <c r="R14" s="742" t="s">
        <v>17</v>
      </c>
      <c r="S14" s="742" t="s">
        <v>301</v>
      </c>
    </row>
    <row r="15" spans="1:19" s="5" customFormat="1" ht="30" customHeight="1">
      <c r="A15" s="1"/>
      <c r="B15" s="763"/>
      <c r="C15" s="764" t="s">
        <v>366</v>
      </c>
      <c r="D15" s="764"/>
      <c r="E15" s="764"/>
      <c r="F15" s="764"/>
      <c r="G15" s="764"/>
      <c r="H15" s="764"/>
      <c r="I15" s="764"/>
      <c r="J15" s="765"/>
      <c r="K15" s="1"/>
      <c r="L15" s="1"/>
      <c r="M15" s="1"/>
      <c r="N15" s="1"/>
      <c r="O15" s="1"/>
      <c r="P15" s="1"/>
      <c r="Q15" s="743">
        <v>14</v>
      </c>
      <c r="R15" s="742" t="s">
        <v>18</v>
      </c>
      <c r="S15" s="742" t="s">
        <v>302</v>
      </c>
    </row>
    <row r="16" spans="1:19" s="5" customFormat="1" ht="14.25" thickBot="1">
      <c r="A16" s="1"/>
      <c r="B16" s="766"/>
      <c r="C16" s="769"/>
      <c r="D16" s="769"/>
      <c r="E16" s="769"/>
      <c r="F16" s="769"/>
      <c r="G16" s="769"/>
      <c r="H16" s="769"/>
      <c r="I16" s="769"/>
      <c r="J16" s="771"/>
      <c r="K16" s="1"/>
      <c r="L16" s="1"/>
      <c r="M16" s="1"/>
      <c r="N16" s="1"/>
      <c r="O16" s="1"/>
      <c r="P16" s="1"/>
      <c r="Q16" s="743">
        <v>15</v>
      </c>
      <c r="R16" s="742" t="s">
        <v>19</v>
      </c>
      <c r="S16" s="742" t="s">
        <v>303</v>
      </c>
    </row>
    <row r="17" spans="1:19" s="5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743">
        <v>16</v>
      </c>
      <c r="R17" s="742" t="s">
        <v>20</v>
      </c>
      <c r="S17" s="742" t="s">
        <v>304</v>
      </c>
    </row>
    <row r="18" spans="1:19" s="5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743">
        <v>17</v>
      </c>
      <c r="R18" s="742" t="s">
        <v>21</v>
      </c>
      <c r="S18" s="742" t="s">
        <v>305</v>
      </c>
    </row>
    <row r="19" spans="1:19" s="5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43">
        <v>18</v>
      </c>
      <c r="R19" s="742" t="s">
        <v>22</v>
      </c>
      <c r="S19" s="742" t="s">
        <v>306</v>
      </c>
    </row>
    <row r="20" spans="1:19" s="5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743">
        <v>19</v>
      </c>
      <c r="R20" s="742" t="s">
        <v>23</v>
      </c>
      <c r="S20" s="742" t="s">
        <v>307</v>
      </c>
    </row>
    <row r="21" spans="1:19" s="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743">
        <v>20</v>
      </c>
      <c r="R21" s="742" t="s">
        <v>24</v>
      </c>
      <c r="S21" s="742" t="s">
        <v>308</v>
      </c>
    </row>
    <row r="22" spans="1:19" s="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43">
        <v>21</v>
      </c>
      <c r="R22" s="742" t="s">
        <v>25</v>
      </c>
      <c r="S22" s="742" t="s">
        <v>309</v>
      </c>
    </row>
    <row r="23" spans="1:19" s="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743">
        <v>22</v>
      </c>
      <c r="R23" s="742" t="s">
        <v>26</v>
      </c>
      <c r="S23" s="742" t="s">
        <v>310</v>
      </c>
    </row>
    <row r="24" spans="1:19" s="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743">
        <v>23</v>
      </c>
      <c r="R24" s="742" t="s">
        <v>27</v>
      </c>
      <c r="S24" s="742" t="s">
        <v>311</v>
      </c>
    </row>
    <row r="25" spans="1:19" s="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743">
        <v>24</v>
      </c>
      <c r="R25" s="742" t="s">
        <v>28</v>
      </c>
      <c r="S25" s="742" t="s">
        <v>312</v>
      </c>
    </row>
    <row r="26" spans="1:19" s="5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743">
        <v>25</v>
      </c>
      <c r="R26" s="742" t="s">
        <v>29</v>
      </c>
      <c r="S26" s="742" t="s">
        <v>313</v>
      </c>
    </row>
    <row r="27" spans="1:19" s="5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743">
        <v>26</v>
      </c>
      <c r="R27" s="742" t="s">
        <v>30</v>
      </c>
      <c r="S27" s="742" t="s">
        <v>314</v>
      </c>
    </row>
    <row r="28" spans="1:19" s="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743">
        <v>27</v>
      </c>
      <c r="R28" s="742" t="s">
        <v>31</v>
      </c>
      <c r="S28" s="742" t="s">
        <v>315</v>
      </c>
    </row>
    <row r="29" spans="1:19" s="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43">
        <v>28</v>
      </c>
      <c r="R29" s="742" t="s">
        <v>32</v>
      </c>
      <c r="S29" s="742" t="s">
        <v>316</v>
      </c>
    </row>
    <row r="30" spans="1:19" s="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43">
        <v>29</v>
      </c>
      <c r="R30" s="742" t="s">
        <v>33</v>
      </c>
      <c r="S30" s="742" t="s">
        <v>317</v>
      </c>
    </row>
    <row r="31" spans="1:19" s="5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43">
        <v>30</v>
      </c>
      <c r="R31" s="742" t="s">
        <v>34</v>
      </c>
      <c r="S31" s="742" t="s">
        <v>318</v>
      </c>
    </row>
    <row r="32" spans="1:19" s="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43">
        <v>31</v>
      </c>
      <c r="R32" s="742" t="s">
        <v>35</v>
      </c>
      <c r="S32" s="742" t="s">
        <v>319</v>
      </c>
    </row>
    <row r="33" spans="1:19" s="5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43">
        <v>32</v>
      </c>
      <c r="R33" s="742" t="s">
        <v>36</v>
      </c>
      <c r="S33" s="742" t="s">
        <v>320</v>
      </c>
    </row>
    <row r="34" spans="1:19" s="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43">
        <v>33</v>
      </c>
      <c r="R34" s="742" t="s">
        <v>37</v>
      </c>
      <c r="S34" s="742" t="s">
        <v>321</v>
      </c>
    </row>
    <row r="35" spans="1:19" s="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43">
        <v>34</v>
      </c>
      <c r="R35" s="742" t="s">
        <v>38</v>
      </c>
      <c r="S35" s="742" t="s">
        <v>322</v>
      </c>
    </row>
    <row r="36" spans="1:19" s="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43">
        <v>35</v>
      </c>
      <c r="R36" s="742" t="s">
        <v>39</v>
      </c>
      <c r="S36" s="742" t="s">
        <v>323</v>
      </c>
    </row>
    <row r="37" spans="1:19" s="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43">
        <v>36</v>
      </c>
      <c r="R37" s="742" t="s">
        <v>40</v>
      </c>
      <c r="S37" s="742" t="s">
        <v>324</v>
      </c>
    </row>
    <row r="38" spans="1:19" s="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43">
        <v>37</v>
      </c>
      <c r="R38" s="742" t="s">
        <v>41</v>
      </c>
      <c r="S38" s="742" t="s">
        <v>325</v>
      </c>
    </row>
    <row r="39" spans="1:19" s="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43">
        <v>38</v>
      </c>
      <c r="R39" s="742" t="s">
        <v>42</v>
      </c>
      <c r="S39" s="742" t="s">
        <v>326</v>
      </c>
    </row>
    <row r="40" spans="1:19" s="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43">
        <v>39</v>
      </c>
      <c r="R40" s="742" t="s">
        <v>43</v>
      </c>
      <c r="S40" s="742" t="s">
        <v>327</v>
      </c>
    </row>
    <row r="41" spans="1:19" s="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43">
        <v>40</v>
      </c>
      <c r="R41" s="742" t="s">
        <v>44</v>
      </c>
      <c r="S41" s="742" t="s">
        <v>328</v>
      </c>
    </row>
    <row r="42" spans="1:19" s="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43">
        <v>41</v>
      </c>
      <c r="R42" s="742" t="s">
        <v>45</v>
      </c>
      <c r="S42" s="742" t="s">
        <v>329</v>
      </c>
    </row>
    <row r="43" spans="1:19" s="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43">
        <v>42</v>
      </c>
      <c r="R43" s="742" t="s">
        <v>46</v>
      </c>
      <c r="S43" s="742" t="s">
        <v>330</v>
      </c>
    </row>
    <row r="44" spans="1:19" s="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43">
        <v>43</v>
      </c>
      <c r="R44" s="742" t="s">
        <v>47</v>
      </c>
      <c r="S44" s="742" t="s">
        <v>331</v>
      </c>
    </row>
    <row r="45" spans="1:19" s="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43">
        <v>44</v>
      </c>
      <c r="R45" s="742" t="s">
        <v>48</v>
      </c>
      <c r="S45" s="742" t="s">
        <v>332</v>
      </c>
    </row>
    <row r="46" spans="1:19" s="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43">
        <v>45</v>
      </c>
      <c r="R46" s="742" t="s">
        <v>49</v>
      </c>
      <c r="S46" s="742" t="s">
        <v>333</v>
      </c>
    </row>
    <row r="47" spans="1:19" s="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43">
        <v>46</v>
      </c>
      <c r="R47" s="742" t="s">
        <v>50</v>
      </c>
      <c r="S47" s="742" t="s">
        <v>334</v>
      </c>
    </row>
    <row r="48" spans="1:19" s="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43">
        <v>47</v>
      </c>
      <c r="R48" s="742" t="s">
        <v>51</v>
      </c>
      <c r="S48" s="742" t="s">
        <v>335</v>
      </c>
    </row>
    <row r="49" spans="1:19" s="5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43">
        <v>48</v>
      </c>
      <c r="R49" s="742" t="s">
        <v>52</v>
      </c>
      <c r="S49" s="742" t="s">
        <v>336</v>
      </c>
    </row>
    <row r="50" spans="1:19" s="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43">
        <v>49</v>
      </c>
      <c r="R50" s="742" t="s">
        <v>53</v>
      </c>
      <c r="S50" s="742" t="s">
        <v>337</v>
      </c>
    </row>
    <row r="51" spans="1:19" s="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43">
        <v>50</v>
      </c>
      <c r="R51" s="742" t="s">
        <v>54</v>
      </c>
      <c r="S51" s="742" t="s">
        <v>338</v>
      </c>
    </row>
    <row r="52" spans="1:19" s="5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43">
        <v>51</v>
      </c>
      <c r="R52" s="742" t="s">
        <v>55</v>
      </c>
      <c r="S52" s="742" t="s">
        <v>339</v>
      </c>
    </row>
    <row r="53" spans="1:19" s="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43">
        <v>52</v>
      </c>
      <c r="R53" s="742" t="s">
        <v>56</v>
      </c>
      <c r="S53" s="742" t="s">
        <v>340</v>
      </c>
    </row>
    <row r="54" spans="1:19" s="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43">
        <v>53</v>
      </c>
      <c r="R54" s="742" t="s">
        <v>57</v>
      </c>
      <c r="S54" s="742" t="s">
        <v>341</v>
      </c>
    </row>
    <row r="55" spans="1:19" s="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43">
        <v>54</v>
      </c>
      <c r="R55" s="742" t="s">
        <v>58</v>
      </c>
      <c r="S55" s="742" t="s">
        <v>342</v>
      </c>
    </row>
    <row r="56" spans="1:19" s="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43">
        <v>55</v>
      </c>
      <c r="R56" s="742" t="s">
        <v>59</v>
      </c>
      <c r="S56" s="742" t="s">
        <v>343</v>
      </c>
    </row>
    <row r="57" spans="1:19" s="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43">
        <v>56</v>
      </c>
      <c r="R57" s="742" t="s">
        <v>60</v>
      </c>
      <c r="S57" s="742" t="s">
        <v>344</v>
      </c>
    </row>
    <row r="58" spans="1:19" s="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43">
        <v>57</v>
      </c>
      <c r="R58" s="742" t="s">
        <v>61</v>
      </c>
      <c r="S58" s="742" t="s">
        <v>345</v>
      </c>
    </row>
    <row r="59" spans="1:19" s="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43">
        <v>58</v>
      </c>
      <c r="R59" s="742" t="s">
        <v>62</v>
      </c>
      <c r="S59" s="742" t="s">
        <v>346</v>
      </c>
    </row>
    <row r="60" spans="1:19" s="5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43">
        <v>59</v>
      </c>
      <c r="R60" s="742" t="s">
        <v>63</v>
      </c>
      <c r="S60" s="742" t="s">
        <v>347</v>
      </c>
    </row>
    <row r="61" spans="1:19" s="5" customFormat="1">
      <c r="Q61" s="743">
        <v>60</v>
      </c>
      <c r="R61" s="742" t="s">
        <v>64</v>
      </c>
      <c r="S61" s="742" t="s">
        <v>348</v>
      </c>
    </row>
    <row r="62" spans="1:19" s="5" customFormat="1">
      <c r="Q62" s="743">
        <v>61</v>
      </c>
      <c r="R62" s="742" t="s">
        <v>65</v>
      </c>
      <c r="S62" s="742" t="s">
        <v>349</v>
      </c>
    </row>
    <row r="63" spans="1:19" s="5" customFormat="1">
      <c r="Q63" s="743">
        <v>62</v>
      </c>
      <c r="R63" s="742" t="s">
        <v>350</v>
      </c>
      <c r="S63" s="742" t="s">
        <v>351</v>
      </c>
    </row>
    <row r="64" spans="1:19" s="5" customFormat="1">
      <c r="Q64" s="743">
        <v>63</v>
      </c>
      <c r="R64" s="742" t="s">
        <v>67</v>
      </c>
      <c r="S64" s="742" t="s">
        <v>352</v>
      </c>
    </row>
    <row r="65" spans="17:19" s="5" customFormat="1">
      <c r="Q65" s="743">
        <v>64</v>
      </c>
      <c r="R65" s="742" t="s">
        <v>353</v>
      </c>
      <c r="S65" s="742" t="s">
        <v>354</v>
      </c>
    </row>
    <row r="66" spans="17:19" s="5" customFormat="1">
      <c r="Q66" s="743">
        <v>65</v>
      </c>
      <c r="R66" s="742" t="s">
        <v>69</v>
      </c>
      <c r="S66" s="742" t="s">
        <v>355</v>
      </c>
    </row>
    <row r="67" spans="17:19" s="5" customFormat="1">
      <c r="Q67" s="743">
        <v>66</v>
      </c>
      <c r="R67" s="742" t="s">
        <v>356</v>
      </c>
      <c r="S67" s="742" t="s">
        <v>357</v>
      </c>
    </row>
    <row r="68" spans="17:19" s="5" customFormat="1">
      <c r="Q68" s="743">
        <v>67</v>
      </c>
      <c r="R68" s="742" t="s">
        <v>358</v>
      </c>
      <c r="S68" s="742" t="s">
        <v>359</v>
      </c>
    </row>
    <row r="69" spans="17:19" s="5" customFormat="1">
      <c r="Q69" s="743">
        <v>68</v>
      </c>
      <c r="R69" s="742" t="s">
        <v>72</v>
      </c>
      <c r="S69" s="742" t="s">
        <v>360</v>
      </c>
    </row>
    <row r="70" spans="17:19" s="5" customFormat="1">
      <c r="Q70" s="750"/>
      <c r="R70" s="742"/>
      <c r="S70" s="742"/>
    </row>
    <row r="71" spans="17:19" s="5" customFormat="1">
      <c r="Q71" s="750"/>
      <c r="R71" s="742"/>
      <c r="S71" s="742"/>
    </row>
    <row r="72" spans="17:19" s="5" customFormat="1">
      <c r="Q72" s="750"/>
      <c r="R72" s="742"/>
      <c r="S72" s="742"/>
    </row>
    <row r="73" spans="17:19" s="5" customFormat="1">
      <c r="Q73" s="750"/>
      <c r="R73" s="742"/>
      <c r="S73" s="742"/>
    </row>
    <row r="74" spans="17:19" s="5" customFormat="1">
      <c r="Q74" s="750"/>
      <c r="R74" s="742"/>
      <c r="S74" s="742"/>
    </row>
    <row r="75" spans="17:19" s="5" customFormat="1">
      <c r="Q75" s="750"/>
      <c r="R75" s="742"/>
      <c r="S75" s="742"/>
    </row>
  </sheetData>
  <sheetProtection password="DE7F" sheet="1" objects="1" scenarios="1"/>
  <mergeCells count="6">
    <mergeCell ref="C15:J15"/>
    <mergeCell ref="C12:E12"/>
    <mergeCell ref="G12:I12"/>
    <mergeCell ref="C13:E13"/>
    <mergeCell ref="G13:I13"/>
    <mergeCell ref="B2:J4"/>
  </mergeCells>
  <phoneticPr fontId="4"/>
  <conditionalFormatting sqref="C13">
    <cfRule type="expression" dxfId="101" priority="1">
      <formula>LEN(C13)&gt;0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showZeros="0" workbookViewId="0">
      <pane xSplit="11" ySplit="20" topLeftCell="L21" activePane="bottomRight" state="frozen"/>
      <selection pane="topRight" activeCell="L1" sqref="L1"/>
      <selection pane="bottomLeft" activeCell="A21" sqref="A21"/>
      <selection pane="bottomRight" activeCell="C11" sqref="C11:E11"/>
    </sheetView>
  </sheetViews>
  <sheetFormatPr defaultRowHeight="13.5"/>
  <cols>
    <col min="1" max="1" width="20.625" style="5" customWidth="1"/>
    <col min="2" max="2" width="3.5" style="5" customWidth="1"/>
    <col min="3" max="6" width="9" style="5"/>
    <col min="7" max="7" width="29.125" style="5" customWidth="1"/>
    <col min="8" max="8" width="29.375" style="5" customWidth="1"/>
    <col min="9" max="9" width="2.25" style="8" customWidth="1"/>
    <col min="10" max="10" width="2.125" style="5" customWidth="1"/>
    <col min="11" max="11" width="9" style="5"/>
    <col min="12" max="12" width="20.5" style="5" customWidth="1"/>
    <col min="13" max="14" width="23" style="4" customWidth="1"/>
    <col min="15" max="15" width="6" style="13" customWidth="1"/>
    <col min="16" max="16" width="21.625" style="14" customWidth="1"/>
    <col min="17" max="18" width="21.25" style="56" customWidth="1"/>
    <col min="19" max="19" width="18" style="15" customWidth="1"/>
    <col min="20" max="21" width="9" style="13"/>
    <col min="22" max="22" width="9" style="4"/>
    <col min="23" max="16384" width="9" style="5"/>
  </cols>
  <sheetData>
    <row r="1" spans="1:20" ht="14.25" thickBot="1">
      <c r="A1" s="39" t="s">
        <v>368</v>
      </c>
      <c r="B1" s="1"/>
      <c r="C1" s="1"/>
      <c r="D1" s="1"/>
      <c r="E1" s="1"/>
      <c r="F1" s="1"/>
      <c r="G1" s="1"/>
      <c r="H1" s="1"/>
      <c r="I1" s="7"/>
      <c r="J1" s="1"/>
      <c r="K1" s="1"/>
      <c r="L1" s="1"/>
      <c r="M1" s="2"/>
      <c r="N1" s="2"/>
      <c r="O1" s="3"/>
      <c r="P1" s="9"/>
      <c r="Q1" s="54" t="s">
        <v>0</v>
      </c>
      <c r="R1" s="54"/>
      <c r="S1" s="12" t="s">
        <v>1</v>
      </c>
    </row>
    <row r="2" spans="1:20" ht="21" customHeight="1" thickTop="1">
      <c r="A2" s="1"/>
      <c r="B2" s="587" t="str">
        <f>(Ⅰ!B2)</f>
        <v>平成29年度宮崎県高等学校新人放送コンテスト 兼 
第39回九州高校放送コンテスト宮崎県予選</v>
      </c>
      <c r="C2" s="588"/>
      <c r="D2" s="588"/>
      <c r="E2" s="588"/>
      <c r="F2" s="588"/>
      <c r="G2" s="588"/>
      <c r="H2" s="588"/>
      <c r="I2" s="588"/>
      <c r="J2" s="589"/>
      <c r="K2" s="1"/>
      <c r="L2" s="1"/>
      <c r="M2" s="2"/>
      <c r="N2" s="2"/>
      <c r="O2" s="3">
        <v>1</v>
      </c>
      <c r="P2" s="10" t="s">
        <v>2</v>
      </c>
      <c r="Q2" s="55"/>
      <c r="R2" s="55" t="s">
        <v>266</v>
      </c>
      <c r="S2" s="11" t="s">
        <v>271</v>
      </c>
      <c r="T2" s="16"/>
    </row>
    <row r="3" spans="1:20" ht="21" customHeight="1">
      <c r="A3" s="1"/>
      <c r="B3" s="590"/>
      <c r="C3" s="591"/>
      <c r="D3" s="591"/>
      <c r="E3" s="591"/>
      <c r="F3" s="591"/>
      <c r="G3" s="591"/>
      <c r="H3" s="591"/>
      <c r="I3" s="591"/>
      <c r="J3" s="592"/>
      <c r="K3" s="1"/>
      <c r="L3" s="1"/>
      <c r="M3" s="2"/>
      <c r="N3" s="2"/>
      <c r="O3" s="3">
        <v>2</v>
      </c>
      <c r="P3" s="10" t="s">
        <v>3</v>
      </c>
      <c r="Q3" s="55"/>
      <c r="R3" s="55" t="s">
        <v>267</v>
      </c>
      <c r="S3" s="11" t="s">
        <v>271</v>
      </c>
      <c r="T3" s="16"/>
    </row>
    <row r="4" spans="1:20" ht="21" customHeight="1" thickBot="1">
      <c r="A4" s="1"/>
      <c r="B4" s="593"/>
      <c r="C4" s="594"/>
      <c r="D4" s="594"/>
      <c r="E4" s="594"/>
      <c r="F4" s="594"/>
      <c r="G4" s="594"/>
      <c r="H4" s="594"/>
      <c r="I4" s="594"/>
      <c r="J4" s="595"/>
      <c r="K4" s="1"/>
      <c r="L4" s="1"/>
      <c r="M4" s="2"/>
      <c r="N4" s="2"/>
      <c r="O4" s="3">
        <v>3</v>
      </c>
      <c r="P4" s="10" t="s">
        <v>4</v>
      </c>
      <c r="Q4" s="55"/>
      <c r="R4" s="55" t="s">
        <v>266</v>
      </c>
      <c r="S4" s="11" t="s">
        <v>271</v>
      </c>
      <c r="T4" s="16"/>
    </row>
    <row r="5" spans="1:20" ht="15.75" customHeight="1" thickTop="1" thickBot="1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2"/>
      <c r="N5" s="2"/>
      <c r="O5" s="3">
        <v>4</v>
      </c>
      <c r="P5" s="10" t="s">
        <v>5</v>
      </c>
      <c r="Q5" s="55"/>
      <c r="R5" s="55" t="s">
        <v>266</v>
      </c>
      <c r="S5" s="11" t="s">
        <v>271</v>
      </c>
      <c r="T5" s="16"/>
    </row>
    <row r="6" spans="1:20" ht="21.75" customHeight="1" thickTop="1">
      <c r="A6" s="1"/>
      <c r="B6" s="141"/>
      <c r="C6" s="752" t="s">
        <v>364</v>
      </c>
      <c r="D6" s="142"/>
      <c r="E6" s="142"/>
      <c r="F6" s="142"/>
      <c r="G6" s="142"/>
      <c r="H6" s="142"/>
      <c r="I6" s="143"/>
      <c r="J6" s="144"/>
      <c r="K6" s="1"/>
      <c r="L6" s="1"/>
      <c r="M6" s="2"/>
      <c r="N6" s="2"/>
      <c r="O6" s="3">
        <v>5</v>
      </c>
      <c r="P6" s="10" t="s">
        <v>6</v>
      </c>
      <c r="Q6" s="55"/>
      <c r="R6" s="55" t="s">
        <v>266</v>
      </c>
      <c r="S6" s="11" t="s">
        <v>271</v>
      </c>
      <c r="T6" s="16"/>
    </row>
    <row r="7" spans="1:20" ht="15.75" customHeight="1">
      <c r="A7" s="1"/>
      <c r="B7" s="145"/>
      <c r="C7" s="146" t="s">
        <v>74</v>
      </c>
      <c r="D7" s="147"/>
      <c r="E7" s="147"/>
      <c r="F7" s="147"/>
      <c r="G7" s="147"/>
      <c r="H7" s="147"/>
      <c r="I7" s="148"/>
      <c r="J7" s="149"/>
      <c r="K7" s="1"/>
      <c r="L7" s="1"/>
      <c r="M7" s="2"/>
      <c r="N7" s="2"/>
      <c r="O7" s="3">
        <v>6</v>
      </c>
      <c r="P7" s="10" t="s">
        <v>7</v>
      </c>
      <c r="Q7" s="55"/>
      <c r="R7" s="55" t="s">
        <v>266</v>
      </c>
      <c r="S7" s="11" t="s">
        <v>271</v>
      </c>
      <c r="T7" s="16"/>
    </row>
    <row r="8" spans="1:20" ht="15.75" customHeight="1">
      <c r="A8" s="1"/>
      <c r="B8" s="145"/>
      <c r="C8" s="150" t="s">
        <v>128</v>
      </c>
      <c r="D8" s="147"/>
      <c r="E8" s="147"/>
      <c r="F8" s="147"/>
      <c r="G8" s="147"/>
      <c r="H8" s="147"/>
      <c r="I8" s="148"/>
      <c r="J8" s="149"/>
      <c r="K8" s="1"/>
      <c r="L8" s="1"/>
      <c r="M8" s="2"/>
      <c r="N8" s="2"/>
      <c r="O8" s="3">
        <v>7</v>
      </c>
      <c r="P8" s="10" t="s">
        <v>8</v>
      </c>
      <c r="Q8" s="55"/>
      <c r="R8" s="55" t="s">
        <v>268</v>
      </c>
      <c r="S8" s="11" t="s">
        <v>271</v>
      </c>
      <c r="T8" s="16"/>
    </row>
    <row r="9" spans="1:20" ht="21" customHeight="1" thickBot="1">
      <c r="A9" s="1"/>
      <c r="B9" s="145"/>
      <c r="C9" s="151" t="s">
        <v>129</v>
      </c>
      <c r="D9" s="152"/>
      <c r="E9" s="147"/>
      <c r="F9" s="147"/>
      <c r="G9" s="147"/>
      <c r="H9" s="147"/>
      <c r="I9" s="148"/>
      <c r="J9" s="149"/>
      <c r="K9" s="1"/>
      <c r="L9" s="1"/>
      <c r="M9" s="2"/>
      <c r="N9" s="2"/>
      <c r="O9" s="3">
        <v>8</v>
      </c>
      <c r="P9" s="10" t="s">
        <v>9</v>
      </c>
      <c r="Q9" s="55"/>
      <c r="R9" s="55" t="s">
        <v>269</v>
      </c>
      <c r="S9" s="11" t="s">
        <v>271</v>
      </c>
      <c r="T9" s="16"/>
    </row>
    <row r="10" spans="1:20" ht="15.75" customHeight="1" thickTop="1" thickBot="1">
      <c r="A10" s="1"/>
      <c r="B10" s="145"/>
      <c r="C10" s="596" t="s">
        <v>11</v>
      </c>
      <c r="D10" s="597"/>
      <c r="E10" s="598"/>
      <c r="F10" s="147"/>
      <c r="G10" s="602" t="s">
        <v>12</v>
      </c>
      <c r="H10" s="603"/>
      <c r="I10" s="148"/>
      <c r="J10" s="156"/>
      <c r="K10" s="1"/>
      <c r="L10" s="1"/>
      <c r="M10" s="2"/>
      <c r="N10" s="2"/>
      <c r="O10" s="3">
        <v>9</v>
      </c>
      <c r="P10" s="10" t="s">
        <v>10</v>
      </c>
      <c r="Q10" s="55"/>
      <c r="R10" s="55" t="s">
        <v>270</v>
      </c>
      <c r="S10" s="11" t="s">
        <v>271</v>
      </c>
      <c r="T10" s="16"/>
    </row>
    <row r="11" spans="1:20" ht="36.75" customHeight="1" thickTop="1" thickBot="1">
      <c r="A11" s="1"/>
      <c r="B11" s="145"/>
      <c r="C11" s="599">
        <f>(Ⅰ!C8)</f>
        <v>0</v>
      </c>
      <c r="D11" s="600"/>
      <c r="E11" s="601"/>
      <c r="F11" s="154"/>
      <c r="G11" s="57" t="str">
        <f>IF(ISERROR(VLOOKUP(C11,P1:Q70,2,0)),"",VLOOKUP(C11,P1:Q70,2,0))</f>
        <v/>
      </c>
      <c r="H11" s="52" t="str">
        <f>IF(ISERROR(VLOOKUP(C11,P1:S70,3,0)),"",VLOOKUP(C11,P1:S70,3,0))</f>
        <v/>
      </c>
      <c r="I11" s="157"/>
      <c r="J11" s="158"/>
      <c r="K11" s="1"/>
      <c r="L11" s="1"/>
      <c r="M11" s="2"/>
      <c r="N11" s="2"/>
      <c r="O11" s="3">
        <v>10</v>
      </c>
      <c r="P11" s="10" t="s">
        <v>13</v>
      </c>
      <c r="Q11" s="55"/>
      <c r="R11" s="55" t="s">
        <v>266</v>
      </c>
      <c r="S11" s="11" t="s">
        <v>271</v>
      </c>
      <c r="T11" s="16"/>
    </row>
    <row r="12" spans="1:20" ht="15.75" customHeight="1" thickTop="1" thickBot="1">
      <c r="A12" s="1"/>
      <c r="B12" s="145"/>
      <c r="C12" s="154"/>
      <c r="D12" s="154"/>
      <c r="E12" s="154"/>
      <c r="F12" s="154"/>
      <c r="G12" s="154"/>
      <c r="H12" s="53" t="str">
        <f>IF(ISERROR(VLOOKUP(C11,P1:S70,4,0)),"",VLOOKUP(C11,P1:S70,4,0))</f>
        <v/>
      </c>
      <c r="I12" s="159"/>
      <c r="J12" s="149"/>
      <c r="K12" s="1"/>
      <c r="L12" s="1"/>
      <c r="M12" s="2"/>
      <c r="N12" s="2"/>
      <c r="O12" s="3">
        <v>11</v>
      </c>
      <c r="P12" s="10" t="s">
        <v>15</v>
      </c>
      <c r="Q12" s="54" t="s">
        <v>272</v>
      </c>
      <c r="R12" s="54"/>
      <c r="S12" s="11"/>
      <c r="T12" s="16"/>
    </row>
    <row r="13" spans="1:20" ht="15.75" customHeight="1" thickTop="1" thickBot="1">
      <c r="A13" s="1"/>
      <c r="B13" s="153"/>
      <c r="C13" s="155"/>
      <c r="D13" s="155"/>
      <c r="E13" s="155"/>
      <c r="F13" s="155"/>
      <c r="G13" s="155"/>
      <c r="H13" s="155"/>
      <c r="I13" s="160"/>
      <c r="J13" s="161"/>
      <c r="K13" s="1"/>
      <c r="L13" s="1"/>
      <c r="M13" s="2"/>
      <c r="N13" s="2"/>
      <c r="O13" s="3">
        <v>12</v>
      </c>
      <c r="P13" s="10" t="s">
        <v>16</v>
      </c>
      <c r="Q13" s="54" t="s">
        <v>272</v>
      </c>
      <c r="R13" s="54"/>
      <c r="S13" s="11"/>
      <c r="T13" s="16"/>
    </row>
    <row r="14" spans="1:20" ht="14.25" thickTop="1">
      <c r="A14" s="1"/>
      <c r="B14" s="1"/>
      <c r="C14" s="1"/>
      <c r="D14" s="1"/>
      <c r="E14" s="1"/>
      <c r="F14" s="1"/>
      <c r="G14" s="1"/>
      <c r="H14" s="1"/>
      <c r="I14" s="7"/>
      <c r="J14" s="1"/>
      <c r="K14" s="1"/>
      <c r="L14" s="1"/>
      <c r="M14" s="2"/>
      <c r="N14" s="2"/>
      <c r="O14" s="3">
        <v>13</v>
      </c>
      <c r="P14" s="10" t="s">
        <v>17</v>
      </c>
      <c r="Q14" s="54" t="s">
        <v>272</v>
      </c>
      <c r="R14" s="54"/>
      <c r="S14" s="6"/>
    </row>
    <row r="15" spans="1:20">
      <c r="A15" s="1"/>
      <c r="B15" s="1"/>
      <c r="C15" s="1"/>
      <c r="D15" s="1"/>
      <c r="E15" s="1"/>
      <c r="F15" s="1"/>
      <c r="G15" s="1"/>
      <c r="H15" s="1"/>
      <c r="I15" s="7"/>
      <c r="J15" s="1"/>
      <c r="K15" s="1"/>
      <c r="L15" s="1"/>
      <c r="M15" s="2"/>
      <c r="N15" s="2"/>
      <c r="O15" s="3">
        <v>14</v>
      </c>
      <c r="P15" s="10" t="s">
        <v>18</v>
      </c>
      <c r="Q15" s="54" t="s">
        <v>272</v>
      </c>
      <c r="R15" s="54"/>
      <c r="S15" s="6"/>
    </row>
    <row r="16" spans="1:20">
      <c r="A16" s="1"/>
      <c r="B16" s="1"/>
      <c r="C16" s="1"/>
      <c r="D16" s="1"/>
      <c r="E16" s="1"/>
      <c r="F16" s="1"/>
      <c r="G16" s="1"/>
      <c r="H16" s="1"/>
      <c r="I16" s="7"/>
      <c r="J16" s="1"/>
      <c r="K16" s="1"/>
      <c r="L16" s="1"/>
      <c r="M16" s="2"/>
      <c r="N16" s="2"/>
      <c r="O16" s="3">
        <v>15</v>
      </c>
      <c r="P16" s="10" t="s">
        <v>19</v>
      </c>
      <c r="Q16" s="54" t="s">
        <v>272</v>
      </c>
      <c r="R16" s="54"/>
      <c r="S16" s="6"/>
    </row>
    <row r="17" spans="1:20" ht="15.75" customHeight="1">
      <c r="A17" s="1"/>
      <c r="B17" s="1"/>
      <c r="C17" s="604" t="s">
        <v>131</v>
      </c>
      <c r="D17" s="605"/>
      <c r="E17" s="606"/>
      <c r="F17" s="1"/>
      <c r="G17" s="1"/>
      <c r="H17" s="1"/>
      <c r="I17" s="7"/>
      <c r="J17" s="1"/>
      <c r="K17" s="1"/>
      <c r="L17" s="1"/>
      <c r="M17" s="2"/>
      <c r="N17" s="2"/>
      <c r="O17" s="3">
        <v>16</v>
      </c>
      <c r="P17" s="10" t="s">
        <v>20</v>
      </c>
      <c r="Q17" s="54" t="s">
        <v>272</v>
      </c>
      <c r="R17" s="54"/>
      <c r="S17" s="6"/>
    </row>
    <row r="18" spans="1:20" ht="15.75" customHeight="1">
      <c r="A18" s="1"/>
      <c r="B18" s="1"/>
      <c r="C18" s="607"/>
      <c r="D18" s="608"/>
      <c r="E18" s="609"/>
      <c r="F18" s="1"/>
      <c r="G18" s="1"/>
      <c r="H18" s="1"/>
      <c r="I18" s="7"/>
      <c r="J18" s="1"/>
      <c r="K18" s="1"/>
      <c r="L18" s="1"/>
      <c r="M18" s="2"/>
      <c r="N18" s="2"/>
      <c r="O18" s="3">
        <v>17</v>
      </c>
      <c r="P18" s="10" t="s">
        <v>21</v>
      </c>
      <c r="Q18" s="54"/>
      <c r="R18" s="54" t="s">
        <v>266</v>
      </c>
      <c r="S18" s="6" t="s">
        <v>273</v>
      </c>
    </row>
    <row r="19" spans="1:20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2"/>
      <c r="N19" s="2"/>
      <c r="O19" s="3">
        <v>18</v>
      </c>
      <c r="P19" s="10" t="s">
        <v>22</v>
      </c>
      <c r="Q19" s="54"/>
      <c r="R19" s="54" t="s">
        <v>266</v>
      </c>
      <c r="S19" s="6" t="s">
        <v>273</v>
      </c>
    </row>
    <row r="20" spans="1:20" ht="6" customHeight="1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2"/>
      <c r="N20" s="2"/>
      <c r="O20" s="3">
        <v>19</v>
      </c>
      <c r="P20" s="10" t="s">
        <v>23</v>
      </c>
      <c r="Q20" s="54"/>
      <c r="R20" s="54" t="s">
        <v>266</v>
      </c>
      <c r="S20" s="6" t="s">
        <v>273</v>
      </c>
    </row>
    <row r="21" spans="1:20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2"/>
      <c r="N21" s="2"/>
      <c r="O21" s="3">
        <v>20</v>
      </c>
      <c r="P21" s="10" t="s">
        <v>24</v>
      </c>
      <c r="Q21" s="54"/>
      <c r="R21" s="54" t="s">
        <v>270</v>
      </c>
      <c r="S21" s="6" t="s">
        <v>273</v>
      </c>
    </row>
    <row r="22" spans="1:20" ht="21" customHeight="1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2"/>
      <c r="N22" s="2"/>
      <c r="O22" s="3">
        <v>21</v>
      </c>
      <c r="P22" s="10" t="s">
        <v>25</v>
      </c>
      <c r="Q22" s="54"/>
      <c r="R22" s="54" t="s">
        <v>266</v>
      </c>
      <c r="S22" s="6" t="s">
        <v>273</v>
      </c>
    </row>
    <row r="23" spans="1:20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2"/>
      <c r="N23" s="2"/>
      <c r="O23" s="3">
        <v>22</v>
      </c>
      <c r="P23" s="10" t="s">
        <v>26</v>
      </c>
      <c r="Q23" s="55" t="s">
        <v>272</v>
      </c>
      <c r="R23" s="55"/>
      <c r="S23" s="6"/>
    </row>
    <row r="24" spans="1:20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2"/>
      <c r="N24" s="2"/>
      <c r="O24" s="3">
        <v>23</v>
      </c>
      <c r="P24" s="10" t="s">
        <v>27</v>
      </c>
      <c r="Q24" s="55" t="s">
        <v>272</v>
      </c>
      <c r="R24" s="55"/>
      <c r="S24" s="6"/>
    </row>
    <row r="25" spans="1:20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2"/>
      <c r="N25" s="2"/>
      <c r="O25" s="3">
        <v>24</v>
      </c>
      <c r="P25" s="10" t="s">
        <v>28</v>
      </c>
      <c r="Q25" s="55" t="s">
        <v>272</v>
      </c>
      <c r="R25" s="55"/>
      <c r="S25" s="6"/>
    </row>
    <row r="26" spans="1:20">
      <c r="A26" s="1"/>
      <c r="B26" s="1"/>
      <c r="C26" s="1"/>
      <c r="D26" s="1"/>
      <c r="E26" s="1"/>
      <c r="F26" s="1"/>
      <c r="G26" s="1"/>
      <c r="H26" s="1"/>
      <c r="I26" s="7"/>
      <c r="J26" s="1"/>
      <c r="K26" s="1"/>
      <c r="L26" s="1"/>
      <c r="M26" s="2"/>
      <c r="N26" s="2"/>
      <c r="O26" s="3">
        <v>25</v>
      </c>
      <c r="P26" s="10" t="s">
        <v>29</v>
      </c>
      <c r="Q26" s="55" t="s">
        <v>272</v>
      </c>
      <c r="R26" s="55"/>
      <c r="S26" s="6"/>
    </row>
    <row r="27" spans="1:20">
      <c r="A27" s="1"/>
      <c r="B27" s="1"/>
      <c r="C27" s="1"/>
      <c r="D27" s="1"/>
      <c r="E27" s="1"/>
      <c r="F27" s="1"/>
      <c r="G27" s="1"/>
      <c r="H27" s="1"/>
      <c r="I27" s="7"/>
      <c r="J27" s="1"/>
      <c r="K27" s="1"/>
      <c r="L27" s="1"/>
      <c r="M27" s="2"/>
      <c r="N27" s="2"/>
      <c r="O27" s="3">
        <v>26</v>
      </c>
      <c r="P27" s="10" t="s">
        <v>30</v>
      </c>
      <c r="Q27" s="54"/>
      <c r="R27" s="54" t="s">
        <v>266</v>
      </c>
      <c r="S27" s="11" t="s">
        <v>273</v>
      </c>
      <c r="T27" s="16"/>
    </row>
    <row r="28" spans="1:20">
      <c r="A28" s="1"/>
      <c r="B28" s="1"/>
      <c r="C28" s="1"/>
      <c r="D28" s="1"/>
      <c r="E28" s="1"/>
      <c r="F28" s="1"/>
      <c r="G28" s="1"/>
      <c r="H28" s="1"/>
      <c r="I28" s="7"/>
      <c r="J28" s="1"/>
      <c r="K28" s="1"/>
      <c r="L28" s="1"/>
      <c r="M28" s="2"/>
      <c r="N28" s="2"/>
      <c r="O28" s="3">
        <v>27</v>
      </c>
      <c r="P28" s="10" t="s">
        <v>31</v>
      </c>
      <c r="Q28" s="54"/>
      <c r="R28" s="54" t="s">
        <v>266</v>
      </c>
      <c r="S28" s="6" t="s">
        <v>273</v>
      </c>
    </row>
    <row r="29" spans="1:20">
      <c r="A29" s="1"/>
      <c r="B29" s="1"/>
      <c r="C29" s="1"/>
      <c r="D29" s="1"/>
      <c r="E29" s="1"/>
      <c r="F29" s="1"/>
      <c r="G29" s="1"/>
      <c r="H29" s="1"/>
      <c r="I29" s="7"/>
      <c r="J29" s="1"/>
      <c r="K29" s="1"/>
      <c r="L29" s="1"/>
      <c r="M29" s="2"/>
      <c r="N29" s="2"/>
      <c r="O29" s="3">
        <v>28</v>
      </c>
      <c r="P29" s="10" t="s">
        <v>32</v>
      </c>
      <c r="Q29" s="54"/>
      <c r="R29" s="54" t="s">
        <v>266</v>
      </c>
      <c r="S29" s="6" t="s">
        <v>273</v>
      </c>
    </row>
    <row r="30" spans="1:20">
      <c r="A30" s="1"/>
      <c r="B30" s="1"/>
      <c r="C30" s="1"/>
      <c r="D30" s="1"/>
      <c r="E30" s="1"/>
      <c r="F30" s="1"/>
      <c r="G30" s="1"/>
      <c r="H30" s="1"/>
      <c r="I30" s="7"/>
      <c r="J30" s="1"/>
      <c r="K30" s="1"/>
      <c r="L30" s="1"/>
      <c r="M30" s="2"/>
      <c r="N30" s="2"/>
      <c r="O30" s="3">
        <v>29</v>
      </c>
      <c r="P30" s="10" t="s">
        <v>33</v>
      </c>
      <c r="Q30" s="55" t="s">
        <v>272</v>
      </c>
      <c r="R30" s="54"/>
      <c r="S30" s="6"/>
    </row>
    <row r="31" spans="1:20">
      <c r="A31" s="1"/>
      <c r="B31" s="1"/>
      <c r="C31" s="1"/>
      <c r="D31" s="1"/>
      <c r="E31" s="1"/>
      <c r="F31" s="1"/>
      <c r="G31" s="1"/>
      <c r="H31" s="1"/>
      <c r="I31" s="7"/>
      <c r="J31" s="1"/>
      <c r="K31" s="1"/>
      <c r="L31" s="1"/>
      <c r="M31" s="2"/>
      <c r="N31" s="2"/>
      <c r="O31" s="3">
        <v>30</v>
      </c>
      <c r="P31" s="10" t="s">
        <v>34</v>
      </c>
      <c r="Q31" s="55"/>
      <c r="R31" s="54" t="s">
        <v>266</v>
      </c>
      <c r="S31" s="6" t="s">
        <v>271</v>
      </c>
    </row>
    <row r="32" spans="1:20">
      <c r="A32" s="1"/>
      <c r="B32" s="1"/>
      <c r="C32" s="1"/>
      <c r="D32" s="1"/>
      <c r="E32" s="1"/>
      <c r="F32" s="1"/>
      <c r="G32" s="1"/>
      <c r="H32" s="1"/>
      <c r="I32" s="7"/>
      <c r="J32" s="1"/>
      <c r="K32" s="1"/>
      <c r="L32" s="1"/>
      <c r="M32" s="2"/>
      <c r="N32" s="2"/>
      <c r="O32" s="3">
        <v>31</v>
      </c>
      <c r="P32" s="10" t="s">
        <v>35</v>
      </c>
      <c r="Q32" s="55"/>
      <c r="R32" s="54" t="s">
        <v>266</v>
      </c>
      <c r="S32" s="6" t="s">
        <v>271</v>
      </c>
    </row>
    <row r="33" spans="1:19">
      <c r="A33" s="1"/>
      <c r="B33" s="1"/>
      <c r="C33" s="1"/>
      <c r="D33" s="1"/>
      <c r="E33" s="1"/>
      <c r="F33" s="1"/>
      <c r="G33" s="1"/>
      <c r="H33" s="1"/>
      <c r="I33" s="7"/>
      <c r="J33" s="1"/>
      <c r="K33" s="1"/>
      <c r="L33" s="1"/>
      <c r="M33" s="2"/>
      <c r="N33" s="2"/>
      <c r="O33" s="3">
        <v>32</v>
      </c>
      <c r="P33" s="10" t="s">
        <v>36</v>
      </c>
      <c r="Q33" s="55" t="s">
        <v>272</v>
      </c>
      <c r="R33" s="55"/>
      <c r="S33" s="6"/>
    </row>
    <row r="34" spans="1:19" ht="21">
      <c r="A34" s="1"/>
      <c r="B34" s="1"/>
      <c r="C34" s="1"/>
      <c r="D34" s="1"/>
      <c r="E34" s="1"/>
      <c r="F34" s="1"/>
      <c r="G34" s="1"/>
      <c r="H34" s="1"/>
      <c r="I34" s="7"/>
      <c r="J34" s="1"/>
      <c r="K34" s="1"/>
      <c r="L34" s="1"/>
      <c r="M34" s="2"/>
      <c r="N34" s="2"/>
      <c r="O34" s="3">
        <v>33</v>
      </c>
      <c r="P34" s="10" t="s">
        <v>37</v>
      </c>
      <c r="Q34" s="55"/>
      <c r="R34" s="55" t="s">
        <v>266</v>
      </c>
      <c r="S34" s="6" t="s">
        <v>271</v>
      </c>
    </row>
    <row r="35" spans="1:19" ht="21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2"/>
      <c r="N35" s="2"/>
      <c r="O35" s="3">
        <v>34</v>
      </c>
      <c r="P35" s="10" t="s">
        <v>38</v>
      </c>
      <c r="Q35" s="55"/>
      <c r="R35" s="55" t="s">
        <v>266</v>
      </c>
      <c r="S35" s="6" t="s">
        <v>271</v>
      </c>
    </row>
    <row r="36" spans="1:19" ht="21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2"/>
      <c r="N36" s="2"/>
      <c r="O36" s="3">
        <v>35</v>
      </c>
      <c r="P36" s="10" t="s">
        <v>39</v>
      </c>
      <c r="Q36" s="55"/>
      <c r="R36" s="55" t="s">
        <v>266</v>
      </c>
      <c r="S36" s="6" t="s">
        <v>271</v>
      </c>
    </row>
    <row r="37" spans="1:19" ht="21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2"/>
      <c r="N37" s="2"/>
      <c r="O37" s="3">
        <v>36</v>
      </c>
      <c r="P37" s="10" t="s">
        <v>40</v>
      </c>
      <c r="Q37" s="55"/>
      <c r="R37" s="55" t="s">
        <v>266</v>
      </c>
      <c r="S37" s="6" t="s">
        <v>273</v>
      </c>
    </row>
    <row r="38" spans="1:19" ht="21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2"/>
      <c r="N38" s="2"/>
      <c r="O38" s="3">
        <v>37</v>
      </c>
      <c r="P38" s="10" t="s">
        <v>41</v>
      </c>
      <c r="Q38" s="55"/>
      <c r="R38" s="55" t="s">
        <v>266</v>
      </c>
      <c r="S38" s="6" t="s">
        <v>273</v>
      </c>
    </row>
    <row r="39" spans="1:19" ht="21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2"/>
      <c r="N39" s="2"/>
      <c r="O39" s="3">
        <v>38</v>
      </c>
      <c r="P39" s="10" t="s">
        <v>42</v>
      </c>
      <c r="Q39" s="55"/>
      <c r="R39" s="55" t="s">
        <v>266</v>
      </c>
      <c r="S39" s="6" t="s">
        <v>273</v>
      </c>
    </row>
    <row r="40" spans="1:19" ht="21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2"/>
      <c r="N40" s="2"/>
      <c r="O40" s="3">
        <v>39</v>
      </c>
      <c r="P40" s="10" t="s">
        <v>43</v>
      </c>
      <c r="Q40" s="55"/>
      <c r="R40" s="55" t="s">
        <v>266</v>
      </c>
      <c r="S40" s="6" t="s">
        <v>273</v>
      </c>
    </row>
    <row r="41" spans="1:19" ht="21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2"/>
      <c r="N41" s="2"/>
      <c r="O41" s="3">
        <v>40</v>
      </c>
      <c r="P41" s="10" t="s">
        <v>44</v>
      </c>
      <c r="Q41" s="55"/>
      <c r="R41" s="55" t="s">
        <v>266</v>
      </c>
      <c r="S41" s="6" t="s">
        <v>271</v>
      </c>
    </row>
    <row r="42" spans="1:19" ht="21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2"/>
      <c r="N42" s="2"/>
      <c r="O42" s="3">
        <v>41</v>
      </c>
      <c r="P42" s="10" t="s">
        <v>45</v>
      </c>
      <c r="Q42" s="55"/>
      <c r="R42" s="55" t="s">
        <v>266</v>
      </c>
      <c r="S42" s="6" t="s">
        <v>271</v>
      </c>
    </row>
    <row r="43" spans="1:19" ht="21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2"/>
      <c r="N43" s="2"/>
      <c r="O43" s="3">
        <v>42</v>
      </c>
      <c r="P43" s="10" t="s">
        <v>46</v>
      </c>
      <c r="Q43" s="55"/>
      <c r="R43" s="55" t="s">
        <v>266</v>
      </c>
      <c r="S43" s="6" t="s">
        <v>271</v>
      </c>
    </row>
    <row r="44" spans="1:19" ht="21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2"/>
      <c r="N44" s="2"/>
      <c r="O44" s="3">
        <v>43</v>
      </c>
      <c r="P44" s="10" t="s">
        <v>47</v>
      </c>
      <c r="Q44" s="55"/>
      <c r="R44" s="55" t="s">
        <v>266</v>
      </c>
      <c r="S44" s="6" t="s">
        <v>271</v>
      </c>
    </row>
    <row r="45" spans="1:19" ht="21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2"/>
      <c r="N45" s="2"/>
      <c r="O45" s="3">
        <v>44</v>
      </c>
      <c r="P45" s="10" t="s">
        <v>48</v>
      </c>
      <c r="Q45" s="55"/>
      <c r="R45" s="55" t="s">
        <v>266</v>
      </c>
      <c r="S45" s="6" t="s">
        <v>271</v>
      </c>
    </row>
    <row r="46" spans="1:19" ht="21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2"/>
      <c r="N46" s="2"/>
      <c r="O46" s="3">
        <v>45</v>
      </c>
      <c r="P46" s="10" t="s">
        <v>49</v>
      </c>
      <c r="Q46" s="55"/>
      <c r="R46" s="55" t="s">
        <v>266</v>
      </c>
      <c r="S46" s="6" t="s">
        <v>271</v>
      </c>
    </row>
    <row r="47" spans="1:19" ht="21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2"/>
      <c r="N47" s="2"/>
      <c r="O47" s="3">
        <v>46</v>
      </c>
      <c r="P47" s="10" t="s">
        <v>50</v>
      </c>
      <c r="Q47" s="55"/>
      <c r="R47" s="55" t="s">
        <v>266</v>
      </c>
      <c r="S47" s="6" t="s">
        <v>271</v>
      </c>
    </row>
    <row r="48" spans="1:19" ht="21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2"/>
      <c r="N48" s="2"/>
      <c r="O48" s="3">
        <v>47</v>
      </c>
      <c r="P48" s="10" t="s">
        <v>51</v>
      </c>
      <c r="Q48" s="55"/>
      <c r="R48" s="55" t="s">
        <v>266</v>
      </c>
      <c r="S48" s="6" t="s">
        <v>271</v>
      </c>
    </row>
    <row r="49" spans="1:19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2"/>
      <c r="N49" s="2"/>
      <c r="O49" s="3">
        <v>48</v>
      </c>
      <c r="P49" s="10" t="s">
        <v>52</v>
      </c>
      <c r="Q49" s="55" t="s">
        <v>272</v>
      </c>
      <c r="R49" s="55"/>
      <c r="S49" s="6"/>
    </row>
    <row r="50" spans="1:19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2"/>
      <c r="N50" s="2"/>
      <c r="O50" s="3">
        <v>49</v>
      </c>
      <c r="P50" s="10" t="s">
        <v>53</v>
      </c>
      <c r="Q50" s="55" t="s">
        <v>272</v>
      </c>
      <c r="R50" s="55"/>
      <c r="S50" s="6"/>
    </row>
    <row r="51" spans="1:19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2"/>
      <c r="N51" s="2"/>
      <c r="O51" s="3">
        <v>50</v>
      </c>
      <c r="P51" s="10" t="s">
        <v>54</v>
      </c>
      <c r="Q51" s="55" t="s">
        <v>272</v>
      </c>
      <c r="R51" s="55"/>
      <c r="S51" s="6"/>
    </row>
    <row r="52" spans="1:19" ht="21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2"/>
      <c r="N52" s="2"/>
      <c r="O52" s="3">
        <v>51</v>
      </c>
      <c r="P52" s="10" t="s">
        <v>55</v>
      </c>
      <c r="Q52" s="55"/>
      <c r="R52" s="55" t="s">
        <v>266</v>
      </c>
      <c r="S52" s="6" t="s">
        <v>273</v>
      </c>
    </row>
    <row r="53" spans="1:19" ht="21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2"/>
      <c r="N53" s="2"/>
      <c r="O53" s="3">
        <v>52</v>
      </c>
      <c r="P53" s="10" t="s">
        <v>56</v>
      </c>
      <c r="Q53" s="55"/>
      <c r="R53" s="55" t="s">
        <v>266</v>
      </c>
      <c r="S53" s="6" t="s">
        <v>273</v>
      </c>
    </row>
    <row r="54" spans="1:19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2"/>
      <c r="N54" s="2"/>
      <c r="O54" s="3">
        <v>53</v>
      </c>
      <c r="P54" s="10" t="s">
        <v>57</v>
      </c>
      <c r="Q54" s="55" t="s">
        <v>272</v>
      </c>
      <c r="R54" s="55"/>
      <c r="S54" s="6"/>
    </row>
    <row r="55" spans="1:19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2"/>
      <c r="N55" s="2"/>
      <c r="O55" s="3">
        <v>54</v>
      </c>
      <c r="P55" s="10" t="s">
        <v>58</v>
      </c>
      <c r="Q55" s="55" t="s">
        <v>272</v>
      </c>
      <c r="R55" s="55"/>
      <c r="S55" s="6"/>
    </row>
    <row r="56" spans="1:19">
      <c r="O56" s="3">
        <v>55</v>
      </c>
      <c r="P56" s="10" t="s">
        <v>59</v>
      </c>
      <c r="Q56" s="55" t="s">
        <v>272</v>
      </c>
      <c r="R56" s="55"/>
      <c r="S56" s="6"/>
    </row>
    <row r="57" spans="1:19" ht="21">
      <c r="O57" s="3">
        <v>56</v>
      </c>
      <c r="P57" s="10" t="s">
        <v>60</v>
      </c>
      <c r="Q57" s="55"/>
      <c r="R57" s="55" t="s">
        <v>266</v>
      </c>
      <c r="S57" s="6" t="s">
        <v>271</v>
      </c>
    </row>
    <row r="58" spans="1:19" ht="21">
      <c r="O58" s="3">
        <v>57</v>
      </c>
      <c r="P58" s="10" t="s">
        <v>61</v>
      </c>
      <c r="Q58" s="55"/>
      <c r="R58" s="55" t="s">
        <v>266</v>
      </c>
      <c r="S58" s="6" t="s">
        <v>271</v>
      </c>
    </row>
    <row r="59" spans="1:19" ht="21">
      <c r="O59" s="3">
        <v>58</v>
      </c>
      <c r="P59" s="10" t="s">
        <v>62</v>
      </c>
      <c r="Q59" s="55"/>
      <c r="R59" s="55" t="s">
        <v>266</v>
      </c>
      <c r="S59" s="6" t="s">
        <v>271</v>
      </c>
    </row>
    <row r="60" spans="1:19" ht="21">
      <c r="O60" s="3">
        <v>59</v>
      </c>
      <c r="P60" s="10" t="s">
        <v>63</v>
      </c>
      <c r="Q60" s="55"/>
      <c r="R60" s="55" t="s">
        <v>266</v>
      </c>
      <c r="S60" s="6" t="s">
        <v>271</v>
      </c>
    </row>
    <row r="61" spans="1:19">
      <c r="O61" s="3">
        <v>60</v>
      </c>
      <c r="P61" s="10" t="s">
        <v>64</v>
      </c>
      <c r="Q61" s="55" t="s">
        <v>272</v>
      </c>
      <c r="R61" s="55"/>
      <c r="S61" s="6"/>
    </row>
    <row r="62" spans="1:19" ht="21">
      <c r="O62" s="3">
        <v>61</v>
      </c>
      <c r="P62" s="10" t="s">
        <v>65</v>
      </c>
      <c r="Q62" s="55"/>
      <c r="R62" s="55" t="s">
        <v>266</v>
      </c>
      <c r="S62" s="6" t="s">
        <v>271</v>
      </c>
    </row>
    <row r="63" spans="1:19">
      <c r="O63" s="3">
        <v>62</v>
      </c>
      <c r="P63" s="10" t="s">
        <v>66</v>
      </c>
      <c r="Q63" s="55" t="s">
        <v>272</v>
      </c>
      <c r="R63" s="55"/>
      <c r="S63" s="6"/>
    </row>
    <row r="64" spans="1:19">
      <c r="O64" s="3">
        <v>63</v>
      </c>
      <c r="P64" s="10" t="s">
        <v>67</v>
      </c>
      <c r="Q64" s="55" t="s">
        <v>272</v>
      </c>
      <c r="R64" s="55"/>
      <c r="S64" s="6"/>
    </row>
    <row r="65" spans="15:19" ht="21">
      <c r="O65" s="3">
        <v>64</v>
      </c>
      <c r="P65" s="9" t="s">
        <v>68</v>
      </c>
      <c r="Q65" s="55"/>
      <c r="R65" s="55" t="s">
        <v>266</v>
      </c>
      <c r="S65" s="6" t="s">
        <v>271</v>
      </c>
    </row>
    <row r="66" spans="15:19" ht="21">
      <c r="O66" s="3">
        <v>65</v>
      </c>
      <c r="P66" s="9" t="s">
        <v>69</v>
      </c>
      <c r="Q66" s="55"/>
      <c r="R66" s="55" t="s">
        <v>266</v>
      </c>
      <c r="S66" s="6" t="s">
        <v>273</v>
      </c>
    </row>
    <row r="67" spans="15:19" ht="21">
      <c r="O67" s="3">
        <v>66</v>
      </c>
      <c r="P67" s="9" t="s">
        <v>70</v>
      </c>
      <c r="Q67" s="55"/>
      <c r="R67" s="55" t="s">
        <v>266</v>
      </c>
      <c r="S67" s="6" t="s">
        <v>271</v>
      </c>
    </row>
    <row r="68" spans="15:19">
      <c r="O68" s="3">
        <v>67</v>
      </c>
      <c r="P68" s="9" t="s">
        <v>71</v>
      </c>
      <c r="Q68" s="55" t="s">
        <v>272</v>
      </c>
      <c r="R68" s="55"/>
      <c r="S68" s="6"/>
    </row>
    <row r="69" spans="15:19" ht="21">
      <c r="O69" s="3">
        <v>68</v>
      </c>
      <c r="P69" s="9" t="s">
        <v>72</v>
      </c>
      <c r="Q69" s="55"/>
      <c r="R69" s="55" t="s">
        <v>266</v>
      </c>
      <c r="S69" s="6" t="s">
        <v>273</v>
      </c>
    </row>
    <row r="70" spans="15:19" ht="21">
      <c r="O70" s="3">
        <v>69</v>
      </c>
      <c r="P70" s="9" t="s">
        <v>73</v>
      </c>
      <c r="Q70" s="55"/>
      <c r="R70" s="55" t="s">
        <v>266</v>
      </c>
      <c r="S70" s="6" t="s">
        <v>271</v>
      </c>
    </row>
  </sheetData>
  <sheetProtection password="DE7F" sheet="1" objects="1" scenarios="1"/>
  <mergeCells count="5">
    <mergeCell ref="B2:J4"/>
    <mergeCell ref="C10:E10"/>
    <mergeCell ref="C11:E11"/>
    <mergeCell ref="G10:H10"/>
    <mergeCell ref="C17:E18"/>
  </mergeCells>
  <phoneticPr fontId="4"/>
  <conditionalFormatting sqref="C11">
    <cfRule type="expression" dxfId="100" priority="9">
      <formula>LEN(C11)&gt;0</formula>
    </cfRule>
  </conditionalFormatting>
  <conditionalFormatting sqref="G11">
    <cfRule type="cellIs" dxfId="99" priority="8" operator="equal">
      <formula>"新人戦運営担当校です"</formula>
    </cfRule>
  </conditionalFormatting>
  <conditionalFormatting sqref="H12">
    <cfRule type="expression" dxfId="98" priority="2">
      <formula>"H11=""新人戦運営担当校ではありません"""</formula>
    </cfRule>
  </conditionalFormatting>
  <conditionalFormatting sqref="H11">
    <cfRule type="cellIs" dxfId="97" priority="1" operator="equal">
      <formula>"新人戦運営担当校ではありません"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Zeros="0" workbookViewId="0">
      <pane xSplit="8" ySplit="23" topLeftCell="I24" activePane="bottomRight" state="frozen"/>
      <selection pane="topRight" activeCell="I1" sqref="I1"/>
      <selection pane="bottomLeft" activeCell="A24" sqref="A24"/>
      <selection pane="bottomRight" activeCell="B6" sqref="B6"/>
    </sheetView>
  </sheetViews>
  <sheetFormatPr defaultRowHeight="13.5"/>
  <cols>
    <col min="1" max="1" width="12.5" style="5" customWidth="1"/>
    <col min="2" max="6" width="19.375" style="5" customWidth="1"/>
    <col min="7" max="7" width="19.375" style="4" customWidth="1"/>
    <col min="8" max="8" width="23" style="4" customWidth="1"/>
    <col min="9" max="9" width="3.5" style="3" customWidth="1"/>
    <col min="10" max="10" width="3.625" style="3" customWidth="1"/>
    <col min="11" max="11" width="9" style="41"/>
    <col min="12" max="12" width="9" style="1"/>
    <col min="13" max="16384" width="9" style="5"/>
  </cols>
  <sheetData>
    <row r="1" spans="1:24" ht="12.75" customHeight="1" thickBot="1">
      <c r="A1" s="40" t="s">
        <v>369</v>
      </c>
      <c r="B1" s="1"/>
      <c r="C1" s="1"/>
      <c r="D1" s="1"/>
      <c r="E1" s="1"/>
      <c r="F1" s="1"/>
      <c r="G1" s="2"/>
      <c r="H1" s="2"/>
    </row>
    <row r="2" spans="1:24" ht="18" customHeight="1" thickTop="1">
      <c r="A2" s="1"/>
      <c r="B2" s="1"/>
      <c r="C2" s="613" t="str">
        <f>(Ⅰ!B2)</f>
        <v>平成29年度宮崎県高等学校新人放送コンテスト 兼 
第39回九州高校放送コンテスト宮崎県予選</v>
      </c>
      <c r="D2" s="614"/>
      <c r="E2" s="614"/>
      <c r="F2" s="615"/>
      <c r="G2" s="26"/>
      <c r="H2" s="26"/>
      <c r="I2" s="26"/>
      <c r="J2" s="26"/>
      <c r="K2" s="26"/>
      <c r="L2" s="26" t="s">
        <v>89</v>
      </c>
      <c r="M2" s="45" t="s">
        <v>95</v>
      </c>
      <c r="N2" s="27"/>
      <c r="O2" s="28"/>
      <c r="P2" s="28"/>
      <c r="Q2" s="13"/>
      <c r="R2" s="29"/>
      <c r="S2" s="30"/>
      <c r="T2" s="31"/>
      <c r="U2" s="16"/>
      <c r="V2" s="13"/>
      <c r="W2" s="32"/>
      <c r="X2" s="27"/>
    </row>
    <row r="3" spans="1:24" ht="18" customHeight="1">
      <c r="A3" s="1"/>
      <c r="B3" s="1"/>
      <c r="C3" s="616"/>
      <c r="D3" s="617"/>
      <c r="E3" s="617"/>
      <c r="F3" s="618"/>
      <c r="G3" s="26"/>
      <c r="H3" s="26"/>
      <c r="I3" s="26"/>
      <c r="J3" s="26"/>
      <c r="K3" s="26"/>
      <c r="L3" s="26"/>
      <c r="M3" s="27" t="s">
        <v>91</v>
      </c>
      <c r="N3" s="27"/>
      <c r="O3" s="28"/>
      <c r="P3" s="28"/>
      <c r="Q3" s="13"/>
      <c r="R3" s="29"/>
      <c r="S3" s="30"/>
      <c r="T3" s="31"/>
      <c r="U3" s="16"/>
      <c r="V3" s="13"/>
      <c r="W3" s="32"/>
      <c r="X3" s="27"/>
    </row>
    <row r="4" spans="1:24" ht="18" customHeight="1" thickBot="1">
      <c r="A4" s="1"/>
      <c r="B4" s="1"/>
      <c r="C4" s="619"/>
      <c r="D4" s="620"/>
      <c r="E4" s="620"/>
      <c r="F4" s="621"/>
      <c r="G4" s="26"/>
      <c r="H4" s="26"/>
      <c r="I4" s="26"/>
      <c r="J4" s="26"/>
      <c r="K4" s="26"/>
      <c r="L4" s="26"/>
      <c r="M4" s="5" t="s">
        <v>87</v>
      </c>
      <c r="N4" s="27"/>
      <c r="O4" s="28"/>
      <c r="P4" s="28"/>
      <c r="Q4" s="13"/>
      <c r="R4" s="29"/>
      <c r="S4" s="30"/>
      <c r="T4" s="31"/>
      <c r="U4" s="16"/>
      <c r="V4" s="13"/>
      <c r="W4" s="32"/>
      <c r="X4" s="27"/>
    </row>
    <row r="5" spans="1:24" ht="6.75" customHeight="1" thickTop="1" thickBot="1">
      <c r="A5" s="1"/>
      <c r="B5" s="1"/>
      <c r="C5" s="1"/>
      <c r="D5" s="1"/>
      <c r="E5" s="1"/>
      <c r="F5" s="1"/>
      <c r="G5" s="2"/>
      <c r="H5" s="2"/>
      <c r="I5" s="42"/>
    </row>
    <row r="6" spans="1:24" ht="15.75" customHeight="1" thickBot="1">
      <c r="A6" s="1"/>
      <c r="B6" s="1"/>
      <c r="C6" s="58" t="s">
        <v>11</v>
      </c>
      <c r="D6" s="17" t="s">
        <v>12</v>
      </c>
      <c r="E6" s="1"/>
      <c r="F6" s="1"/>
      <c r="G6" s="2"/>
      <c r="H6" s="2"/>
      <c r="I6" s="42"/>
    </row>
    <row r="7" spans="1:24" ht="23.25" customHeight="1" thickBot="1">
      <c r="A7" s="1"/>
      <c r="B7" s="1"/>
      <c r="C7" s="533">
        <f>(Ⅲ!C11)</f>
        <v>0</v>
      </c>
      <c r="D7" s="59" t="str">
        <f>(Ⅲ!G11)</f>
        <v/>
      </c>
      <c r="E7" s="610" t="s">
        <v>14</v>
      </c>
      <c r="F7" s="611"/>
      <c r="G7" s="612"/>
      <c r="H7" s="2"/>
      <c r="I7" s="42"/>
      <c r="L7" s="1" t="s">
        <v>90</v>
      </c>
      <c r="M7" s="5" t="s">
        <v>88</v>
      </c>
    </row>
    <row r="8" spans="1:24" ht="6" customHeight="1" thickBot="1">
      <c r="A8" s="1"/>
      <c r="B8" s="1"/>
      <c r="C8" s="1"/>
      <c r="D8" s="1"/>
      <c r="E8" s="1"/>
      <c r="F8" s="1"/>
      <c r="G8" s="2"/>
      <c r="H8" s="2"/>
      <c r="I8" s="42"/>
      <c r="M8" s="5" t="s">
        <v>86</v>
      </c>
    </row>
    <row r="9" spans="1:24" ht="21.75" customHeight="1" thickBot="1">
      <c r="A9" s="1"/>
      <c r="B9" s="580" t="s">
        <v>132</v>
      </c>
      <c r="C9" s="581"/>
      <c r="D9" s="581"/>
      <c r="E9" s="581"/>
      <c r="F9" s="581"/>
      <c r="G9" s="582"/>
      <c r="H9" s="2"/>
      <c r="I9" s="42"/>
      <c r="M9" s="5" t="s">
        <v>87</v>
      </c>
    </row>
    <row r="10" spans="1:24" ht="9" customHeight="1" thickBot="1">
      <c r="A10" s="1"/>
      <c r="B10" s="1"/>
      <c r="C10" s="1"/>
      <c r="D10" s="1"/>
      <c r="E10" s="1"/>
      <c r="F10" s="1"/>
      <c r="G10" s="2"/>
      <c r="H10" s="2"/>
    </row>
    <row r="11" spans="1:24" ht="32.25" customHeight="1" thickBot="1">
      <c r="A11" s="1"/>
      <c r="B11" s="18" t="s">
        <v>75</v>
      </c>
      <c r="C11" s="43" t="s">
        <v>76</v>
      </c>
      <c r="D11" s="24" t="s">
        <v>77</v>
      </c>
      <c r="E11" s="19" t="s">
        <v>76</v>
      </c>
      <c r="F11" s="24" t="s">
        <v>78</v>
      </c>
      <c r="G11" s="20" t="s">
        <v>76</v>
      </c>
      <c r="H11" s="2"/>
    </row>
    <row r="12" spans="1:24" ht="21.75" customHeight="1" thickBot="1">
      <c r="A12" s="34" t="s">
        <v>84</v>
      </c>
      <c r="B12" s="531"/>
      <c r="C12" s="118" t="str">
        <f>IF($D$7="新人戦運営担当校です","◆専門部より大会３日間の派遣依頼文書を発行します","")</f>
        <v/>
      </c>
      <c r="D12" s="531"/>
      <c r="E12" s="118" t="str">
        <f>IF($D$7="新人戦運営担当校です","◆専門部より大会３日間の派遣依頼文書を発行します","")</f>
        <v/>
      </c>
      <c r="F12" s="531"/>
      <c r="G12" s="119" t="str">
        <f>IF($D$7="新人戦運営担当校です","◆専門部より大会３日間の派遣依頼文書を発行します","")</f>
        <v/>
      </c>
      <c r="H12" s="2"/>
    </row>
    <row r="13" spans="1:24" ht="6" customHeight="1" thickBot="1">
      <c r="A13" s="33"/>
      <c r="B13" s="111"/>
      <c r="C13" s="114"/>
      <c r="D13" s="111"/>
      <c r="E13" s="114"/>
      <c r="F13" s="111"/>
      <c r="G13" s="114"/>
      <c r="H13" s="2"/>
    </row>
    <row r="14" spans="1:24" ht="22.5" customHeight="1" thickBot="1">
      <c r="A14" s="23" t="s">
        <v>79</v>
      </c>
      <c r="B14" s="113"/>
      <c r="C14" s="118" t="str">
        <f>IF($D$7="新人戦運営担当校です","◆同上","")</f>
        <v/>
      </c>
      <c r="D14" s="113"/>
      <c r="E14" s="118" t="str">
        <f>IF($D$7="新人戦運営担当校です","◆同上","")</f>
        <v/>
      </c>
      <c r="F14" s="113"/>
      <c r="G14" s="119" t="str">
        <f>IF($D$7="新人戦運営担当校です","◆同上","")</f>
        <v/>
      </c>
      <c r="H14" s="2"/>
    </row>
    <row r="15" spans="1:24" ht="6" customHeight="1" thickBot="1">
      <c r="A15" s="22"/>
      <c r="B15" s="112"/>
      <c r="C15" s="114"/>
      <c r="D15" s="112"/>
      <c r="E15" s="114"/>
      <c r="F15" s="112"/>
      <c r="G15" s="114"/>
      <c r="H15" s="2"/>
    </row>
    <row r="16" spans="1:24" ht="22.5" customHeight="1" thickBot="1">
      <c r="A16" s="23" t="s">
        <v>80</v>
      </c>
      <c r="B16" s="113"/>
      <c r="C16" s="118" t="str">
        <f>IF($D$7="新人戦運営担当校です","◆同上","")</f>
        <v/>
      </c>
      <c r="D16" s="113"/>
      <c r="E16" s="118" t="str">
        <f>IF($D$7="新人戦運営担当校です","◆同上","")</f>
        <v/>
      </c>
      <c r="F16" s="113"/>
      <c r="G16" s="119" t="str">
        <f>IF($D$7="新人戦運営担当校です","◆同上","")</f>
        <v/>
      </c>
      <c r="H16" s="2"/>
    </row>
    <row r="17" spans="1:8" ht="6" customHeight="1" thickBot="1">
      <c r="A17" s="22"/>
      <c r="B17" s="114"/>
      <c r="C17" s="114"/>
      <c r="D17" s="114"/>
      <c r="E17" s="114"/>
      <c r="F17" s="114"/>
      <c r="G17" s="114"/>
      <c r="H17" s="2"/>
    </row>
    <row r="18" spans="1:8" ht="22.5" customHeight="1" thickBot="1">
      <c r="A18" s="23" t="s">
        <v>81</v>
      </c>
      <c r="B18" s="113"/>
      <c r="C18" s="118" t="str">
        <f>IF($D$7="新人戦運営担当校です","◆同上","")</f>
        <v/>
      </c>
      <c r="D18" s="113"/>
      <c r="E18" s="118" t="str">
        <f>IF($D$7="新人戦運営担当校です","◆同上","")</f>
        <v/>
      </c>
      <c r="F18" s="113"/>
      <c r="G18" s="119" t="str">
        <f>IF($D$7="新人戦運営担当校です","◆同上","")</f>
        <v/>
      </c>
      <c r="H18" s="2"/>
    </row>
    <row r="19" spans="1:8" ht="6" customHeight="1" thickBot="1">
      <c r="A19" s="22"/>
      <c r="B19" s="116"/>
      <c r="C19" s="117"/>
      <c r="D19" s="116"/>
      <c r="E19" s="117"/>
      <c r="F19" s="116"/>
      <c r="G19" s="117"/>
      <c r="H19" s="2"/>
    </row>
    <row r="20" spans="1:8" ht="32.25" customHeight="1" thickBot="1">
      <c r="A20" s="21" t="s">
        <v>82</v>
      </c>
      <c r="B20" s="622"/>
      <c r="C20" s="623"/>
      <c r="D20" s="622"/>
      <c r="E20" s="623"/>
      <c r="F20" s="622"/>
      <c r="G20" s="624"/>
      <c r="H20" s="2"/>
    </row>
    <row r="21" spans="1:8" ht="6" customHeight="1" thickBot="1">
      <c r="A21" s="22"/>
      <c r="B21" s="25"/>
      <c r="C21" s="36"/>
      <c r="D21" s="25"/>
      <c r="E21" s="36"/>
      <c r="F21" s="25"/>
      <c r="G21" s="36"/>
      <c r="H21" s="2"/>
    </row>
    <row r="22" spans="1:8" ht="18.75" customHeight="1" thickBot="1">
      <c r="A22" s="23" t="s">
        <v>83</v>
      </c>
      <c r="B22" s="534"/>
      <c r="C22" s="49" t="s">
        <v>94</v>
      </c>
      <c r="D22" s="534"/>
      <c r="E22" s="37"/>
      <c r="F22" s="534"/>
      <c r="G22" s="37"/>
      <c r="H22" s="2"/>
    </row>
    <row r="23" spans="1:8" ht="12.75" customHeight="1">
      <c r="A23" s="625" t="s">
        <v>85</v>
      </c>
      <c r="B23" s="626"/>
      <c r="C23" s="1"/>
      <c r="D23" s="1"/>
      <c r="E23" s="1"/>
      <c r="F23" s="1"/>
      <c r="G23" s="2"/>
      <c r="H23" s="2"/>
    </row>
    <row r="24" spans="1:8" ht="12.75" customHeight="1">
      <c r="A24" s="1"/>
      <c r="B24" s="1"/>
      <c r="C24" s="1"/>
      <c r="D24" s="1"/>
      <c r="E24" s="1"/>
      <c r="F24" s="1"/>
      <c r="G24" s="2"/>
      <c r="H24" s="2"/>
    </row>
    <row r="25" spans="1:8" ht="12.75" customHeight="1">
      <c r="A25" s="1"/>
      <c r="B25" s="1"/>
      <c r="C25" s="1"/>
      <c r="D25" s="1"/>
      <c r="E25" s="1"/>
      <c r="F25" s="1"/>
      <c r="G25" s="2"/>
      <c r="H25" s="2"/>
    </row>
    <row r="26" spans="1:8" ht="12.75" customHeight="1">
      <c r="A26" s="1"/>
      <c r="B26" s="1"/>
      <c r="C26" s="1"/>
      <c r="D26" s="1"/>
      <c r="E26" s="1"/>
      <c r="F26" s="1"/>
      <c r="G26" s="2"/>
      <c r="H26" s="2"/>
    </row>
    <row r="27" spans="1:8" ht="12.75" customHeight="1">
      <c r="A27" s="1"/>
      <c r="B27" s="1"/>
      <c r="C27" s="1"/>
      <c r="D27" s="1"/>
      <c r="E27" s="1"/>
      <c r="F27" s="1"/>
      <c r="G27" s="2"/>
      <c r="H27" s="2"/>
    </row>
    <row r="28" spans="1:8" ht="12.75" customHeight="1">
      <c r="A28" s="1"/>
      <c r="B28" s="1"/>
      <c r="C28" s="1"/>
      <c r="D28" s="1"/>
      <c r="E28" s="1"/>
      <c r="F28" s="1"/>
      <c r="G28" s="2"/>
      <c r="H28" s="2"/>
    </row>
    <row r="29" spans="1:8" ht="12.75" customHeight="1">
      <c r="A29" s="1"/>
      <c r="B29" s="1"/>
      <c r="C29" s="1"/>
      <c r="D29" s="1"/>
      <c r="E29" s="1"/>
      <c r="F29" s="1"/>
      <c r="G29" s="2"/>
      <c r="H29" s="2"/>
    </row>
    <row r="30" spans="1:8" ht="12.75" customHeight="1">
      <c r="A30" s="1"/>
      <c r="B30" s="1"/>
      <c r="C30" s="1"/>
      <c r="D30" s="1"/>
      <c r="E30" s="1"/>
      <c r="F30" s="1"/>
      <c r="G30" s="2"/>
      <c r="H30" s="2"/>
    </row>
    <row r="31" spans="1:8" ht="12.75" customHeight="1">
      <c r="A31" s="1"/>
      <c r="B31" s="1"/>
      <c r="C31" s="1"/>
      <c r="D31" s="1"/>
      <c r="E31" s="1"/>
      <c r="F31" s="1"/>
      <c r="G31" s="2"/>
      <c r="H31" s="2"/>
    </row>
    <row r="32" spans="1:8" ht="12.75" customHeight="1">
      <c r="A32" s="1"/>
      <c r="B32" s="1"/>
      <c r="C32" s="1"/>
      <c r="D32" s="1"/>
      <c r="E32" s="1"/>
      <c r="F32" s="1"/>
      <c r="G32" s="2"/>
      <c r="H32" s="2"/>
    </row>
    <row r="33" spans="1:8" ht="12.75" customHeight="1">
      <c r="A33" s="1"/>
      <c r="B33" s="1"/>
      <c r="C33" s="1"/>
      <c r="D33" s="1"/>
      <c r="E33" s="1"/>
      <c r="F33" s="1"/>
      <c r="G33" s="2"/>
      <c r="H33" s="2"/>
    </row>
    <row r="34" spans="1:8" ht="12.75" customHeight="1">
      <c r="A34" s="1"/>
      <c r="B34" s="1"/>
      <c r="C34" s="1"/>
      <c r="D34" s="1"/>
      <c r="E34" s="1"/>
      <c r="F34" s="1"/>
      <c r="G34" s="2"/>
      <c r="H34" s="2"/>
    </row>
    <row r="35" spans="1:8" ht="12.75" customHeight="1">
      <c r="A35" s="1"/>
      <c r="B35" s="1"/>
      <c r="C35" s="1"/>
      <c r="D35" s="1"/>
      <c r="E35" s="1"/>
      <c r="F35" s="1"/>
      <c r="G35" s="2"/>
      <c r="H35" s="2"/>
    </row>
    <row r="36" spans="1:8">
      <c r="A36" s="1"/>
      <c r="B36" s="1"/>
      <c r="C36" s="1"/>
      <c r="D36" s="1"/>
      <c r="E36" s="1"/>
      <c r="F36" s="1"/>
      <c r="G36" s="2"/>
      <c r="H36" s="2"/>
    </row>
    <row r="37" spans="1:8">
      <c r="A37" s="1"/>
      <c r="B37" s="1"/>
      <c r="C37" s="1"/>
      <c r="D37" s="1"/>
      <c r="E37" s="1"/>
      <c r="F37" s="1"/>
      <c r="G37" s="2"/>
      <c r="H37" s="2"/>
    </row>
    <row r="38" spans="1:8">
      <c r="A38" s="1"/>
      <c r="B38" s="1"/>
      <c r="C38" s="1"/>
      <c r="D38" s="1"/>
      <c r="E38" s="1"/>
      <c r="F38" s="1"/>
      <c r="G38" s="2"/>
      <c r="H38" s="2"/>
    </row>
  </sheetData>
  <sheetProtection password="DE7F" sheet="1" objects="1" scenarios="1"/>
  <mergeCells count="7">
    <mergeCell ref="E7:G7"/>
    <mergeCell ref="C2:F4"/>
    <mergeCell ref="D20:E20"/>
    <mergeCell ref="F20:G20"/>
    <mergeCell ref="A23:B23"/>
    <mergeCell ref="B20:C20"/>
    <mergeCell ref="B9:G9"/>
  </mergeCells>
  <phoneticPr fontId="4"/>
  <conditionalFormatting sqref="C7">
    <cfRule type="expression" dxfId="96" priority="17">
      <formula>LEN(C7)&gt;0</formula>
    </cfRule>
  </conditionalFormatting>
  <conditionalFormatting sqref="B12">
    <cfRule type="expression" dxfId="95" priority="16">
      <formula>LEN(B12)&gt;0</formula>
    </cfRule>
  </conditionalFormatting>
  <conditionalFormatting sqref="B14">
    <cfRule type="expression" dxfId="94" priority="15">
      <formula>LEN(B14)&gt;0</formula>
    </cfRule>
  </conditionalFormatting>
  <conditionalFormatting sqref="B16">
    <cfRule type="expression" dxfId="93" priority="14">
      <formula>LEN(B16)&gt;0</formula>
    </cfRule>
  </conditionalFormatting>
  <conditionalFormatting sqref="B18">
    <cfRule type="expression" dxfId="92" priority="13">
      <formula>LEN(B18)&gt;0</formula>
    </cfRule>
  </conditionalFormatting>
  <conditionalFormatting sqref="D12">
    <cfRule type="expression" dxfId="91" priority="12">
      <formula>LEN(D12)&gt;0</formula>
    </cfRule>
  </conditionalFormatting>
  <conditionalFormatting sqref="D14">
    <cfRule type="expression" dxfId="90" priority="11">
      <formula>LEN(D14)&gt;0</formula>
    </cfRule>
  </conditionalFormatting>
  <conditionalFormatting sqref="D16">
    <cfRule type="expression" dxfId="89" priority="10">
      <formula>LEN(D16)&gt;0</formula>
    </cfRule>
  </conditionalFormatting>
  <conditionalFormatting sqref="D18">
    <cfRule type="expression" dxfId="88" priority="9">
      <formula>LEN(D18)&gt;0</formula>
    </cfRule>
  </conditionalFormatting>
  <conditionalFormatting sqref="F12">
    <cfRule type="expression" dxfId="87" priority="8">
      <formula>LEN(F12)&gt;0</formula>
    </cfRule>
  </conditionalFormatting>
  <conditionalFormatting sqref="F14">
    <cfRule type="expression" dxfId="86" priority="7">
      <formula>LEN(F14)&gt;0</formula>
    </cfRule>
  </conditionalFormatting>
  <conditionalFormatting sqref="F16">
    <cfRule type="expression" dxfId="85" priority="6">
      <formula>LEN(F16)&gt;0</formula>
    </cfRule>
  </conditionalFormatting>
  <conditionalFormatting sqref="F18">
    <cfRule type="expression" dxfId="84" priority="5">
      <formula>LEN(F18)&gt;0</formula>
    </cfRule>
  </conditionalFormatting>
  <conditionalFormatting sqref="B20:C20">
    <cfRule type="expression" dxfId="83" priority="4">
      <formula>LEN(B20)&gt;0</formula>
    </cfRule>
  </conditionalFormatting>
  <conditionalFormatting sqref="B22">
    <cfRule type="expression" dxfId="82" priority="3">
      <formula>LEN(B22)&gt;0</formula>
    </cfRule>
  </conditionalFormatting>
  <conditionalFormatting sqref="D20:E20">
    <cfRule type="expression" dxfId="81" priority="2">
      <formula>LEN(D20)&gt;0</formula>
    </cfRule>
  </conditionalFormatting>
  <conditionalFormatting sqref="F20:G20">
    <cfRule type="expression" dxfId="80" priority="1">
      <formula>LEN(F20)&gt;0</formula>
    </cfRule>
  </conditionalFormatting>
  <dataValidations count="2">
    <dataValidation type="list" allowBlank="1" showInputMessage="1" showErrorMessage="1" sqref="B16 B18 D16 D18 F16 F18">
      <formula1>$M$6:$M$9</formula1>
    </dataValidation>
    <dataValidation type="list" allowBlank="1" showInputMessage="1" showErrorMessage="1" sqref="B14 D14 F14">
      <formula1>$M$1:$M$4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Zeros="0" workbookViewId="0">
      <pane xSplit="8" ySplit="23" topLeftCell="I27" activePane="bottomRight" state="frozen"/>
      <selection pane="topRight" activeCell="I1" sqref="I1"/>
      <selection pane="bottomLeft" activeCell="A24" sqref="A24"/>
      <selection pane="bottomRight" activeCell="B12" sqref="B12"/>
    </sheetView>
  </sheetViews>
  <sheetFormatPr defaultRowHeight="13.5"/>
  <cols>
    <col min="1" max="1" width="12.5" style="5" customWidth="1"/>
    <col min="2" max="6" width="19.375" style="5" customWidth="1"/>
    <col min="7" max="7" width="19.375" style="4" customWidth="1"/>
    <col min="8" max="8" width="23" style="4" customWidth="1"/>
    <col min="9" max="9" width="3.625" style="3" customWidth="1"/>
    <col min="10" max="10" width="4.25" style="3" customWidth="1"/>
    <col min="11" max="11" width="9" style="41"/>
    <col min="12" max="12" width="9" style="1"/>
    <col min="13" max="13" width="14.375" style="565" customWidth="1"/>
    <col min="14" max="14" width="9" style="46"/>
    <col min="15" max="16384" width="9" style="5"/>
  </cols>
  <sheetData>
    <row r="1" spans="1:24" ht="12.75" customHeight="1" thickBot="1">
      <c r="A1" s="40" t="s">
        <v>370</v>
      </c>
      <c r="B1" s="1"/>
      <c r="C1" s="1"/>
      <c r="D1" s="1"/>
      <c r="E1" s="1"/>
      <c r="F1" s="1"/>
      <c r="G1" s="2"/>
      <c r="H1" s="2"/>
    </row>
    <row r="2" spans="1:24" ht="18" customHeight="1" thickTop="1">
      <c r="A2" s="1"/>
      <c r="B2" s="1"/>
      <c r="C2" s="613" t="str">
        <f>(Ⅰ!B2)</f>
        <v>平成29年度宮崎県高等学校新人放送コンテスト 兼 
第39回九州高校放送コンテスト宮崎県予選</v>
      </c>
      <c r="D2" s="614"/>
      <c r="E2" s="614"/>
      <c r="F2" s="615"/>
      <c r="G2" s="26"/>
      <c r="H2" s="26"/>
      <c r="I2" s="26"/>
      <c r="J2" s="26"/>
      <c r="K2" s="26"/>
      <c r="L2" s="26" t="s">
        <v>89</v>
      </c>
      <c r="M2" s="566" t="s">
        <v>282</v>
      </c>
      <c r="N2" s="47"/>
      <c r="O2" s="28"/>
      <c r="P2" s="28"/>
      <c r="Q2" s="13"/>
      <c r="R2" s="29"/>
      <c r="S2" s="30"/>
      <c r="T2" s="31"/>
      <c r="U2" s="16"/>
      <c r="V2" s="13"/>
      <c r="W2" s="32"/>
      <c r="X2" s="27"/>
    </row>
    <row r="3" spans="1:24" ht="18" customHeight="1">
      <c r="A3" s="1"/>
      <c r="B3" s="1"/>
      <c r="C3" s="616"/>
      <c r="D3" s="617"/>
      <c r="E3" s="617"/>
      <c r="F3" s="618"/>
      <c r="G3" s="26"/>
      <c r="H3" s="26"/>
      <c r="I3" s="26"/>
      <c r="J3" s="26"/>
      <c r="K3" s="26"/>
      <c r="L3" s="26"/>
      <c r="M3" s="567" t="s">
        <v>283</v>
      </c>
      <c r="N3" s="47"/>
      <c r="O3" s="28"/>
      <c r="P3" s="28"/>
      <c r="Q3" s="13"/>
      <c r="R3" s="29"/>
      <c r="S3" s="30"/>
      <c r="T3" s="31"/>
      <c r="U3" s="16"/>
      <c r="V3" s="13"/>
      <c r="W3" s="32"/>
      <c r="X3" s="27"/>
    </row>
    <row r="4" spans="1:24" ht="18" customHeight="1" thickBot="1">
      <c r="A4" s="1"/>
      <c r="B4" s="1"/>
      <c r="C4" s="619"/>
      <c r="D4" s="620"/>
      <c r="E4" s="620"/>
      <c r="F4" s="621"/>
      <c r="G4" s="26"/>
      <c r="H4" s="26"/>
      <c r="I4" s="26"/>
      <c r="J4" s="26"/>
      <c r="K4" s="26"/>
      <c r="L4" s="26"/>
      <c r="M4" s="565" t="s">
        <v>91</v>
      </c>
      <c r="N4" s="47"/>
      <c r="O4" s="28"/>
      <c r="P4" s="28"/>
      <c r="Q4" s="13"/>
      <c r="R4" s="29"/>
      <c r="S4" s="30"/>
      <c r="T4" s="31"/>
      <c r="U4" s="16"/>
      <c r="V4" s="13"/>
      <c r="W4" s="32"/>
      <c r="X4" s="27"/>
    </row>
    <row r="5" spans="1:24" ht="6.75" customHeight="1" thickTop="1" thickBot="1">
      <c r="A5" s="1"/>
      <c r="B5" s="1"/>
      <c r="C5" s="1"/>
      <c r="D5" s="1"/>
      <c r="E5" s="1"/>
      <c r="F5" s="1"/>
      <c r="G5" s="2"/>
      <c r="H5" s="2"/>
      <c r="I5" s="42"/>
      <c r="M5" s="565" t="s">
        <v>284</v>
      </c>
    </row>
    <row r="6" spans="1:24" ht="15.75" customHeight="1" thickBot="1">
      <c r="A6" s="1"/>
      <c r="B6" s="1"/>
      <c r="C6" s="17" t="s">
        <v>11</v>
      </c>
      <c r="D6" s="17" t="s">
        <v>12</v>
      </c>
      <c r="E6" s="1"/>
      <c r="F6" s="1"/>
      <c r="G6" s="2"/>
      <c r="H6" s="2"/>
      <c r="I6" s="42"/>
    </row>
    <row r="7" spans="1:24" ht="23.25" customHeight="1" thickTop="1" thickBot="1">
      <c r="A7" s="1"/>
      <c r="B7" s="1"/>
      <c r="C7" s="44">
        <f>(Ⅲ!C11)</f>
        <v>0</v>
      </c>
      <c r="D7" s="35" t="str">
        <f>(Ⅲ!G11)</f>
        <v/>
      </c>
      <c r="E7" s="1"/>
      <c r="F7" s="1"/>
      <c r="G7" s="2"/>
      <c r="H7" s="2"/>
      <c r="I7" s="42"/>
      <c r="L7" s="1" t="s">
        <v>90</v>
      </c>
      <c r="M7" s="565" t="s">
        <v>285</v>
      </c>
      <c r="N7" s="46" t="s">
        <v>92</v>
      </c>
    </row>
    <row r="8" spans="1:24" ht="6" customHeight="1" thickBot="1">
      <c r="A8" s="1"/>
      <c r="B8" s="1"/>
      <c r="C8" s="1"/>
      <c r="D8" s="1"/>
      <c r="E8" s="1"/>
      <c r="F8" s="1"/>
      <c r="G8" s="2"/>
      <c r="H8" s="2"/>
      <c r="I8" s="42"/>
      <c r="M8" s="565" t="s">
        <v>286</v>
      </c>
      <c r="N8" s="46" t="s">
        <v>93</v>
      </c>
    </row>
    <row r="9" spans="1:24" ht="21.75" customHeight="1" thickBot="1">
      <c r="A9" s="1"/>
      <c r="B9" s="580" t="s">
        <v>132</v>
      </c>
      <c r="C9" s="581"/>
      <c r="D9" s="581"/>
      <c r="E9" s="581"/>
      <c r="F9" s="581"/>
      <c r="G9" s="582"/>
      <c r="H9" s="2"/>
      <c r="I9" s="42"/>
      <c r="M9" s="565" t="s">
        <v>287</v>
      </c>
    </row>
    <row r="10" spans="1:24" ht="9" customHeight="1" thickBot="1">
      <c r="A10" s="1"/>
      <c r="B10" s="1"/>
      <c r="C10" s="1"/>
      <c r="D10" s="1"/>
      <c r="E10" s="1"/>
      <c r="F10" s="1"/>
      <c r="G10" s="2"/>
      <c r="H10" s="2"/>
      <c r="M10" s="565" t="s">
        <v>284</v>
      </c>
    </row>
    <row r="11" spans="1:24" ht="32.25" customHeight="1" thickBot="1">
      <c r="A11" s="1"/>
      <c r="B11" s="18" t="s">
        <v>75</v>
      </c>
      <c r="C11" s="43" t="s">
        <v>76</v>
      </c>
      <c r="D11" s="24" t="s">
        <v>77</v>
      </c>
      <c r="E11" s="19" t="s">
        <v>76</v>
      </c>
      <c r="F11" s="24" t="s">
        <v>78</v>
      </c>
      <c r="G11" s="20" t="s">
        <v>76</v>
      </c>
      <c r="H11" s="2"/>
    </row>
    <row r="12" spans="1:24" ht="21.75" customHeight="1" thickBot="1">
      <c r="A12" s="34" t="s">
        <v>84</v>
      </c>
      <c r="B12" s="531"/>
      <c r="C12" s="110"/>
      <c r="D12" s="531"/>
      <c r="E12" s="110"/>
      <c r="F12" s="531"/>
      <c r="G12" s="110"/>
      <c r="H12" s="2"/>
    </row>
    <row r="13" spans="1:24" ht="6" customHeight="1" thickBot="1">
      <c r="A13" s="33"/>
      <c r="B13" s="111"/>
      <c r="C13" s="112"/>
      <c r="D13" s="111"/>
      <c r="E13" s="112"/>
      <c r="F13" s="111"/>
      <c r="G13" s="112"/>
      <c r="H13" s="2"/>
    </row>
    <row r="14" spans="1:24" ht="22.5" customHeight="1" thickBot="1">
      <c r="A14" s="23" t="s">
        <v>79</v>
      </c>
      <c r="B14" s="113"/>
      <c r="C14" s="115"/>
      <c r="D14" s="113"/>
      <c r="E14" s="115"/>
      <c r="F14" s="113"/>
      <c r="G14" s="115"/>
      <c r="H14" s="2"/>
    </row>
    <row r="15" spans="1:24" ht="6" customHeight="1" thickBot="1">
      <c r="A15" s="22"/>
      <c r="B15" s="112"/>
      <c r="C15" s="114"/>
      <c r="D15" s="112"/>
      <c r="E15" s="114"/>
      <c r="F15" s="112"/>
      <c r="G15" s="114"/>
      <c r="H15" s="2"/>
    </row>
    <row r="16" spans="1:24" ht="22.5" customHeight="1" thickBot="1">
      <c r="A16" s="23" t="s">
        <v>80</v>
      </c>
      <c r="B16" s="113"/>
      <c r="C16" s="115"/>
      <c r="D16" s="113"/>
      <c r="E16" s="115"/>
      <c r="F16" s="113"/>
      <c r="G16" s="115"/>
      <c r="H16" s="2"/>
    </row>
    <row r="17" spans="1:8" ht="6" customHeight="1" thickBot="1">
      <c r="A17" s="22"/>
      <c r="B17" s="114"/>
      <c r="C17" s="114"/>
      <c r="D17" s="114"/>
      <c r="E17" s="114"/>
      <c r="F17" s="114"/>
      <c r="G17" s="114"/>
      <c r="H17" s="2"/>
    </row>
    <row r="18" spans="1:8" ht="22.5" customHeight="1" thickBot="1">
      <c r="A18" s="23" t="s">
        <v>81</v>
      </c>
      <c r="B18" s="113"/>
      <c r="C18" s="115"/>
      <c r="D18" s="113"/>
      <c r="E18" s="115"/>
      <c r="F18" s="113"/>
      <c r="G18" s="115"/>
      <c r="H18" s="2"/>
    </row>
    <row r="19" spans="1:8" ht="6" customHeight="1" thickBot="1">
      <c r="A19" s="22"/>
      <c r="B19" s="116"/>
      <c r="C19" s="117"/>
      <c r="D19" s="116"/>
      <c r="E19" s="117"/>
      <c r="F19" s="116"/>
      <c r="G19" s="117"/>
      <c r="H19" s="2"/>
    </row>
    <row r="20" spans="1:8" ht="32.25" customHeight="1" thickBot="1">
      <c r="A20" s="21" t="s">
        <v>82</v>
      </c>
      <c r="B20" s="622"/>
      <c r="C20" s="623"/>
      <c r="D20" s="622"/>
      <c r="E20" s="623"/>
      <c r="F20" s="622"/>
      <c r="G20" s="624"/>
      <c r="H20" s="2"/>
    </row>
    <row r="21" spans="1:8" ht="6" customHeight="1" thickBot="1">
      <c r="A21" s="22"/>
      <c r="B21" s="25"/>
      <c r="C21" s="36"/>
      <c r="D21" s="25"/>
      <c r="E21" s="36"/>
      <c r="F21" s="25"/>
      <c r="G21" s="36"/>
      <c r="H21" s="2"/>
    </row>
    <row r="22" spans="1:8" ht="18.75" customHeight="1" thickBot="1">
      <c r="A22" s="23" t="s">
        <v>83</v>
      </c>
      <c r="B22" s="532"/>
      <c r="C22" s="49" t="s">
        <v>94</v>
      </c>
      <c r="D22" s="532"/>
      <c r="E22" s="48"/>
      <c r="F22" s="532"/>
      <c r="G22" s="38"/>
      <c r="H22" s="2"/>
    </row>
    <row r="23" spans="1:8" ht="12.75" customHeight="1">
      <c r="A23" s="625" t="s">
        <v>85</v>
      </c>
      <c r="B23" s="626"/>
      <c r="C23" s="1"/>
      <c r="D23" s="1"/>
      <c r="E23" s="1"/>
      <c r="F23" s="1"/>
      <c r="G23" s="2"/>
      <c r="H23" s="2"/>
    </row>
    <row r="24" spans="1:8" ht="12.75" customHeight="1">
      <c r="A24" s="1"/>
      <c r="B24" s="1"/>
      <c r="C24" s="1"/>
      <c r="D24" s="1"/>
      <c r="E24" s="1"/>
      <c r="F24" s="1"/>
      <c r="G24" s="2"/>
      <c r="H24" s="2"/>
    </row>
    <row r="25" spans="1:8" ht="12.75" customHeight="1">
      <c r="A25" s="1"/>
      <c r="B25" s="1"/>
      <c r="C25" s="1"/>
      <c r="D25" s="1"/>
      <c r="E25" s="1"/>
      <c r="F25" s="1"/>
      <c r="G25" s="2"/>
      <c r="H25" s="2"/>
    </row>
    <row r="26" spans="1:8" ht="12.75" customHeight="1">
      <c r="A26" s="1"/>
      <c r="B26" s="1"/>
      <c r="C26" s="1"/>
      <c r="D26" s="1"/>
      <c r="E26" s="1"/>
      <c r="F26" s="1"/>
      <c r="G26" s="2"/>
      <c r="H26" s="2"/>
    </row>
    <row r="27" spans="1:8" ht="12.75" customHeight="1">
      <c r="A27" s="1"/>
      <c r="B27" s="1"/>
      <c r="C27" s="1"/>
      <c r="D27" s="1"/>
      <c r="E27" s="1"/>
      <c r="F27" s="1"/>
      <c r="G27" s="2"/>
      <c r="H27" s="2"/>
    </row>
    <row r="28" spans="1:8" ht="12.75" customHeight="1">
      <c r="A28" s="1"/>
      <c r="B28" s="1"/>
      <c r="C28" s="1"/>
      <c r="D28" s="1"/>
      <c r="E28" s="1"/>
      <c r="F28" s="1"/>
      <c r="G28" s="2"/>
      <c r="H28" s="2"/>
    </row>
    <row r="29" spans="1:8" ht="12.75" customHeight="1">
      <c r="A29" s="1"/>
      <c r="B29" s="1"/>
      <c r="C29" s="1"/>
      <c r="D29" s="1"/>
      <c r="E29" s="1"/>
      <c r="F29" s="1"/>
      <c r="G29" s="2"/>
      <c r="H29" s="2"/>
    </row>
    <row r="30" spans="1:8" ht="12.75" customHeight="1">
      <c r="A30" s="1"/>
      <c r="B30" s="1"/>
      <c r="C30" s="1"/>
      <c r="D30" s="1"/>
      <c r="E30" s="1"/>
      <c r="F30" s="1"/>
      <c r="G30" s="2"/>
      <c r="H30" s="2"/>
    </row>
    <row r="31" spans="1:8" ht="12.75" customHeight="1">
      <c r="A31" s="1"/>
      <c r="B31" s="1"/>
      <c r="C31" s="1"/>
      <c r="D31" s="1"/>
      <c r="E31" s="1"/>
      <c r="F31" s="1"/>
      <c r="G31" s="2"/>
      <c r="H31" s="2"/>
    </row>
    <row r="32" spans="1:8" ht="12.75" customHeight="1">
      <c r="A32" s="1"/>
      <c r="B32" s="1"/>
      <c r="C32" s="1"/>
      <c r="D32" s="1"/>
      <c r="E32" s="1"/>
      <c r="F32" s="1"/>
      <c r="G32" s="2"/>
      <c r="H32" s="2"/>
    </row>
    <row r="33" spans="1:8" ht="12.75" customHeight="1">
      <c r="A33" s="1"/>
      <c r="B33" s="1"/>
      <c r="C33" s="1"/>
      <c r="D33" s="1"/>
      <c r="E33" s="1"/>
      <c r="F33" s="1"/>
      <c r="G33" s="2"/>
      <c r="H33" s="2"/>
    </row>
    <row r="34" spans="1:8" ht="12.75" customHeight="1">
      <c r="A34" s="1"/>
      <c r="B34" s="1"/>
      <c r="C34" s="1"/>
      <c r="D34" s="1"/>
      <c r="E34" s="1"/>
      <c r="F34" s="1"/>
      <c r="G34" s="2"/>
      <c r="H34" s="2"/>
    </row>
    <row r="35" spans="1:8" ht="12.75" customHeight="1">
      <c r="A35" s="1"/>
      <c r="B35" s="1"/>
      <c r="C35" s="1"/>
      <c r="D35" s="1"/>
      <c r="E35" s="1"/>
      <c r="F35" s="1"/>
      <c r="G35" s="2"/>
      <c r="H35" s="2"/>
    </row>
    <row r="36" spans="1:8">
      <c r="A36" s="1"/>
      <c r="B36" s="1"/>
      <c r="C36" s="1"/>
      <c r="D36" s="1"/>
      <c r="E36" s="1"/>
      <c r="F36" s="1"/>
      <c r="G36" s="2"/>
      <c r="H36" s="2"/>
    </row>
    <row r="37" spans="1:8">
      <c r="A37" s="1"/>
      <c r="B37" s="1"/>
      <c r="C37" s="1"/>
      <c r="D37" s="1"/>
      <c r="E37" s="1"/>
      <c r="F37" s="1"/>
      <c r="G37" s="2"/>
      <c r="H37" s="2"/>
    </row>
    <row r="38" spans="1:8">
      <c r="A38" s="1"/>
      <c r="B38" s="1"/>
      <c r="C38" s="1"/>
      <c r="D38" s="1"/>
      <c r="E38" s="1"/>
      <c r="F38" s="1"/>
      <c r="G38" s="2"/>
      <c r="H38" s="2"/>
    </row>
  </sheetData>
  <sheetProtection password="DE7F" sheet="1" objects="1" scenarios="1"/>
  <mergeCells count="6">
    <mergeCell ref="C2:F4"/>
    <mergeCell ref="A23:B23"/>
    <mergeCell ref="B9:G9"/>
    <mergeCell ref="B20:C20"/>
    <mergeCell ref="D20:E20"/>
    <mergeCell ref="F20:G20"/>
  </mergeCells>
  <phoneticPr fontId="4"/>
  <conditionalFormatting sqref="C7">
    <cfRule type="expression" dxfId="79" priority="77">
      <formula>LEN(C7)&gt;0</formula>
    </cfRule>
  </conditionalFormatting>
  <conditionalFormatting sqref="B12">
    <cfRule type="expression" dxfId="78" priority="75">
      <formula>LEN(B12)&gt;0</formula>
    </cfRule>
  </conditionalFormatting>
  <conditionalFormatting sqref="B22">
    <cfRule type="expression" dxfId="77" priority="67">
      <formula>LEN(B22)&gt;0</formula>
    </cfRule>
  </conditionalFormatting>
  <conditionalFormatting sqref="B14">
    <cfRule type="expression" dxfId="76" priority="45">
      <formula>LEN(B14)&gt;0</formula>
    </cfRule>
  </conditionalFormatting>
  <conditionalFormatting sqref="B16">
    <cfRule type="expression" dxfId="75" priority="44">
      <formula>LEN(B16)&gt;0</formula>
    </cfRule>
  </conditionalFormatting>
  <conditionalFormatting sqref="C16">
    <cfRule type="expression" dxfId="74" priority="42">
      <formula>LEN(C16)&gt;0</formula>
    </cfRule>
  </conditionalFormatting>
  <conditionalFormatting sqref="C18">
    <cfRule type="expression" dxfId="73" priority="41">
      <formula>LEN(C18)&gt;0</formula>
    </cfRule>
  </conditionalFormatting>
  <conditionalFormatting sqref="D22">
    <cfRule type="expression" dxfId="72" priority="38">
      <formula>LEN(D22)&gt;0</formula>
    </cfRule>
  </conditionalFormatting>
  <conditionalFormatting sqref="F22">
    <cfRule type="expression" dxfId="71" priority="30">
      <formula>LEN(F22)&gt;0</formula>
    </cfRule>
  </conditionalFormatting>
  <conditionalFormatting sqref="D12">
    <cfRule type="expression" dxfId="70" priority="23">
      <formula>LEN(D12)&gt;0</formula>
    </cfRule>
  </conditionalFormatting>
  <conditionalFormatting sqref="E16">
    <cfRule type="expression" dxfId="69" priority="19">
      <formula>LEN(E16)&gt;0</formula>
    </cfRule>
  </conditionalFormatting>
  <conditionalFormatting sqref="E18">
    <cfRule type="expression" dxfId="68" priority="18">
      <formula>LEN(E18)&gt;0</formula>
    </cfRule>
  </conditionalFormatting>
  <conditionalFormatting sqref="F12">
    <cfRule type="expression" dxfId="67" priority="16">
      <formula>LEN(F12)&gt;0</formula>
    </cfRule>
  </conditionalFormatting>
  <conditionalFormatting sqref="G16">
    <cfRule type="expression" dxfId="66" priority="12">
      <formula>LEN(G16)&gt;0</formula>
    </cfRule>
  </conditionalFormatting>
  <conditionalFormatting sqref="G18">
    <cfRule type="expression" dxfId="65" priority="11">
      <formula>LEN(G18)&gt;0</formula>
    </cfRule>
  </conditionalFormatting>
  <conditionalFormatting sqref="C14">
    <cfRule type="expression" dxfId="64" priority="10">
      <formula>LEN(C14)&gt;0</formula>
    </cfRule>
  </conditionalFormatting>
  <conditionalFormatting sqref="E14">
    <cfRule type="expression" dxfId="63" priority="9">
      <formula>LEN(E14)&gt;0</formula>
    </cfRule>
  </conditionalFormatting>
  <conditionalFormatting sqref="G14">
    <cfRule type="expression" dxfId="62" priority="8">
      <formula>LEN(G14)&gt;0</formula>
    </cfRule>
  </conditionalFormatting>
  <conditionalFormatting sqref="B18">
    <cfRule type="expression" dxfId="61" priority="7">
      <formula>LEN(B18)&gt;0</formula>
    </cfRule>
  </conditionalFormatting>
  <conditionalFormatting sqref="D14">
    <cfRule type="expression" dxfId="60" priority="6">
      <formula>LEN(D14)&gt;0</formula>
    </cfRule>
  </conditionalFormatting>
  <conditionalFormatting sqref="D16">
    <cfRule type="expression" dxfId="59" priority="5">
      <formula>LEN(D16)&gt;0</formula>
    </cfRule>
  </conditionalFormatting>
  <conditionalFormatting sqref="D18">
    <cfRule type="expression" dxfId="58" priority="4">
      <formula>LEN(D18)&gt;0</formula>
    </cfRule>
  </conditionalFormatting>
  <conditionalFormatting sqref="F14">
    <cfRule type="expression" dxfId="57" priority="3">
      <formula>LEN(F14)&gt;0</formula>
    </cfRule>
  </conditionalFormatting>
  <conditionalFormatting sqref="F16">
    <cfRule type="expression" dxfId="56" priority="2">
      <formula>LEN(F16)&gt;0</formula>
    </cfRule>
  </conditionalFormatting>
  <conditionalFormatting sqref="F18">
    <cfRule type="expression" dxfId="55" priority="1">
      <formula>LEN(F18)&gt;0</formula>
    </cfRule>
  </conditionalFormatting>
  <dataValidations count="4">
    <dataValidation type="list" allowBlank="1" showInputMessage="1" showErrorMessage="1" sqref="C18 C16 E18 E16 G18 G16">
      <formula1>$N$6:$N$8</formula1>
    </dataValidation>
    <dataValidation type="list" allowBlank="1" showInputMessage="1" showErrorMessage="1" sqref="C14 E14 G14">
      <formula1>$N$6:$N$7</formula1>
    </dataValidation>
    <dataValidation type="list" allowBlank="1" showInputMessage="1" showErrorMessage="1" sqref="B14 D14 F14">
      <formula1>$M$1:$M$5</formula1>
    </dataValidation>
    <dataValidation type="list" allowBlank="1" showInputMessage="1" showErrorMessage="1" sqref="B16 B18 D16 D18 F16 F18">
      <formula1>$M$6:$M$10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7"/>
  <sheetViews>
    <sheetView showZeros="0" view="pageBreakPreview" zoomScaleNormal="100" zoomScaleSheetLayoutView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B6" sqref="B6"/>
    </sheetView>
  </sheetViews>
  <sheetFormatPr defaultRowHeight="13.5"/>
  <cols>
    <col min="1" max="1" width="20.625" style="5" customWidth="1"/>
    <col min="2" max="2" width="16.875" style="5" customWidth="1"/>
    <col min="3" max="4" width="21.25" style="5" customWidth="1"/>
    <col min="5" max="5" width="5" style="5" customWidth="1"/>
    <col min="6" max="6" width="6.75" style="5" customWidth="1"/>
    <col min="7" max="7" width="5" style="5" hidden="1" customWidth="1"/>
    <col min="8" max="8" width="0" style="5" hidden="1" customWidth="1"/>
    <col min="9" max="9" width="5" style="5" customWidth="1"/>
    <col min="10" max="10" width="5.75" style="5" customWidth="1"/>
    <col min="11" max="11" width="0" style="5" hidden="1" customWidth="1"/>
    <col min="12" max="12" width="22.5" style="5" customWidth="1"/>
    <col min="13" max="13" width="5" style="5" customWidth="1"/>
    <col min="14" max="14" width="7.75" style="4" customWidth="1"/>
    <col min="15" max="17" width="23" style="4" customWidth="1"/>
    <col min="18" max="19" width="5.375" style="64" customWidth="1"/>
    <col min="20" max="21" width="9" style="65"/>
    <col min="22" max="22" width="9" style="51"/>
    <col min="23" max="23" width="9" style="4"/>
    <col min="24" max="16384" width="9" style="5"/>
  </cols>
  <sheetData>
    <row r="1" spans="1:23" ht="14.25" thickBot="1">
      <c r="A1" s="40" t="s">
        <v>371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74"/>
      <c r="S1" s="74"/>
      <c r="T1" s="61"/>
      <c r="U1" s="61"/>
      <c r="V1" s="63"/>
      <c r="W1" s="5"/>
    </row>
    <row r="2" spans="1:23" ht="21.75" customHeight="1" thickBot="1">
      <c r="A2" s="1"/>
      <c r="B2" s="632" t="s">
        <v>133</v>
      </c>
      <c r="C2" s="633"/>
      <c r="D2" s="633"/>
      <c r="E2" s="633"/>
      <c r="F2" s="634"/>
      <c r="G2" s="90"/>
      <c r="H2" s="1"/>
      <c r="I2" s="1"/>
      <c r="J2" s="1"/>
      <c r="K2" s="1"/>
      <c r="L2" s="1"/>
      <c r="M2" s="1"/>
      <c r="N2" s="2"/>
      <c r="O2" s="2"/>
      <c r="P2" s="2"/>
      <c r="Q2" s="2"/>
      <c r="R2" s="72" t="s">
        <v>110</v>
      </c>
      <c r="S2" s="72" t="s">
        <v>118</v>
      </c>
      <c r="T2" s="62">
        <v>1</v>
      </c>
      <c r="U2" s="62" t="s">
        <v>106</v>
      </c>
      <c r="V2" s="63" t="s">
        <v>116</v>
      </c>
      <c r="W2" s="5"/>
    </row>
    <row r="3" spans="1:23" ht="28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72" t="s">
        <v>111</v>
      </c>
      <c r="S3" s="72" t="s">
        <v>119</v>
      </c>
      <c r="T3" s="62">
        <v>2</v>
      </c>
      <c r="U3" s="63" t="s">
        <v>107</v>
      </c>
      <c r="V3" s="73" t="s">
        <v>117</v>
      </c>
      <c r="W3" s="5"/>
    </row>
    <row r="4" spans="1:23" ht="21.75" customHeight="1">
      <c r="A4" s="1"/>
      <c r="B4" s="393" t="s">
        <v>96</v>
      </c>
      <c r="C4" s="640" t="s">
        <v>123</v>
      </c>
      <c r="D4" s="640" t="s">
        <v>122</v>
      </c>
      <c r="E4" s="642" t="s">
        <v>97</v>
      </c>
      <c r="F4" s="643"/>
      <c r="G4" s="395" t="s">
        <v>98</v>
      </c>
      <c r="H4" s="396"/>
      <c r="I4" s="627" t="s">
        <v>101</v>
      </c>
      <c r="J4" s="628"/>
      <c r="K4" s="628"/>
      <c r="L4" s="629"/>
      <c r="M4" s="630" t="s">
        <v>121</v>
      </c>
      <c r="N4" s="631"/>
      <c r="O4" s="2"/>
      <c r="P4" s="2"/>
      <c r="Q4" s="2"/>
      <c r="R4" s="72" t="s">
        <v>112</v>
      </c>
      <c r="S4" s="72"/>
      <c r="T4" s="62">
        <v>3</v>
      </c>
      <c r="U4" s="73" t="s">
        <v>108</v>
      </c>
      <c r="V4" s="73"/>
      <c r="W4" s="5"/>
    </row>
    <row r="5" spans="1:23" ht="18.75" customHeight="1" thickBot="1">
      <c r="A5" s="1"/>
      <c r="B5" s="394" t="s">
        <v>99</v>
      </c>
      <c r="C5" s="641"/>
      <c r="D5" s="641"/>
      <c r="E5" s="635" t="s">
        <v>102</v>
      </c>
      <c r="F5" s="636"/>
      <c r="G5" s="88" t="s">
        <v>100</v>
      </c>
      <c r="H5" s="89"/>
      <c r="I5" s="637" t="s">
        <v>103</v>
      </c>
      <c r="J5" s="638"/>
      <c r="K5" s="80" t="s">
        <v>104</v>
      </c>
      <c r="L5" s="81" t="s">
        <v>115</v>
      </c>
      <c r="M5" s="637" t="s">
        <v>105</v>
      </c>
      <c r="N5" s="639"/>
      <c r="O5" s="2"/>
      <c r="P5" s="2"/>
      <c r="Q5" s="2"/>
      <c r="R5" s="72" t="s">
        <v>113</v>
      </c>
      <c r="S5" s="72"/>
      <c r="T5" s="62">
        <v>4</v>
      </c>
      <c r="U5" s="73" t="s">
        <v>109</v>
      </c>
      <c r="V5" s="1"/>
      <c r="W5" s="5"/>
    </row>
    <row r="6" spans="1:23" ht="15" customHeight="1" thickTop="1">
      <c r="A6" s="1">
        <v>1</v>
      </c>
      <c r="B6" s="100"/>
      <c r="C6" s="101"/>
      <c r="D6" s="101"/>
      <c r="E6" s="96">
        <f>IF(B6="アナウンス","記入→",IF(B6="朗読","記入→",IF(B6="テレビ番組","",IF(B6="ラジオ番組","",IF(B6="創作テレビドラマ","",IF(B6="創作ラジオドラマ","",IF(B6="研究発表","",IF(B6="番組部門のみ参加","記入→",))))))))</f>
        <v>0</v>
      </c>
      <c r="F6" s="94"/>
      <c r="G6" s="75"/>
      <c r="H6" s="82"/>
      <c r="I6" s="85">
        <f>IF(B6="アナウンス","",IF(B6="朗読","記入→",IF(B6="テレビ番組","",IF(B6="ラジオ番組","",IF(B6="創作テレビドラマ","",IF(B6="創作ラジオドラマ","",IF(B6="研究発表","",IF(B6="番組のみの参加","記入→",))))))))</f>
        <v>0</v>
      </c>
      <c r="J6" s="98"/>
      <c r="K6" s="76"/>
      <c r="L6" s="330" t="str">
        <f t="shared" ref="L6:L41" si="0">IF(ISERROR(VLOOKUP(J6,$T$1:$U$5,2)),"",VLOOKUP(J6,$T$1:$U$5,2))</f>
        <v/>
      </c>
      <c r="M6" s="92">
        <f>IF(B6="テレビ番組","記入→",IF(B6="ラジオドラマ","記入→",IF(B6="創作テレビドラマ","記入→",IF(B6="創作ラジオドラマ","記入→",))))</f>
        <v>0</v>
      </c>
      <c r="N6" s="332"/>
      <c r="O6" s="2"/>
      <c r="P6" s="2"/>
      <c r="Q6" s="2"/>
      <c r="R6" s="72" t="s">
        <v>114</v>
      </c>
      <c r="S6" s="72"/>
      <c r="T6" s="62"/>
      <c r="U6" s="62"/>
      <c r="V6" s="1"/>
      <c r="W6" s="5"/>
    </row>
    <row r="7" spans="1:23" ht="15" customHeight="1">
      <c r="A7" s="1">
        <v>2</v>
      </c>
      <c r="B7" s="102"/>
      <c r="C7" s="103"/>
      <c r="D7" s="103"/>
      <c r="E7" s="97">
        <f>IF(B7="アナウンス","記入→",IF(B7="朗読","記入→",IF(B7="テレビ番組","",IF(B7="ラジオ番組","",IF(B7="創作テレビドラマ","",IF(B7="創作ラジオドラマ","",IF(B7="研究発表","",IF(B7="番組部門のみ参加","記入→",))))))))</f>
        <v>0</v>
      </c>
      <c r="F7" s="94"/>
      <c r="G7" s="77"/>
      <c r="H7" s="83"/>
      <c r="I7" s="85">
        <f t="shared" ref="I7:I65" si="1">IF(B7="アナウンス","",IF(B7="朗読","記入→",IF(B7="テレビ番組","",IF(B7="ラジオ番組","",IF(B7="創作テレビドラマ","",IF(B7="創作ラジオドラマ","",IF(B7="研究発表","",IF(B7="番組のみの参加","記入→",))))))))</f>
        <v>0</v>
      </c>
      <c r="J7" s="98"/>
      <c r="K7" s="76"/>
      <c r="L7" s="330" t="str">
        <f t="shared" si="0"/>
        <v/>
      </c>
      <c r="M7" s="86">
        <f t="shared" ref="M7:M65" si="2">IF(B7="テレビ番組","記入→",IF(B7="ラジオドラマ","記入→",IF(B7="創作テレビドラマ","記入→",IF(B7="創作ラジオドラマ","記入→",))))</f>
        <v>0</v>
      </c>
      <c r="N7" s="108"/>
      <c r="O7" s="2"/>
      <c r="P7" s="2"/>
      <c r="Q7" s="2"/>
      <c r="R7" s="72"/>
      <c r="S7" s="72"/>
      <c r="T7" s="62"/>
      <c r="U7" s="62"/>
      <c r="V7" s="1"/>
      <c r="W7" s="5"/>
    </row>
    <row r="8" spans="1:23" ht="15" customHeight="1">
      <c r="A8" s="1">
        <v>3</v>
      </c>
      <c r="B8" s="102"/>
      <c r="C8" s="103"/>
      <c r="D8" s="103"/>
      <c r="E8" s="97">
        <f t="shared" ref="E8:E65" si="3">IF(B8="アナウンス","記入→",IF(B8="朗読","記入→",IF(B8="テレビ番組","",IF(B8="ラジオ番組","",IF(B8="創作テレビドラマ","",IF(B8="創作ラジオドラマ","",IF(B8="研究発表","",IF(B8="番組部門のみ参加","記入→",))))))))</f>
        <v>0</v>
      </c>
      <c r="F8" s="94"/>
      <c r="G8" s="77"/>
      <c r="H8" s="83"/>
      <c r="I8" s="85">
        <f t="shared" si="1"/>
        <v>0</v>
      </c>
      <c r="J8" s="98"/>
      <c r="K8" s="76"/>
      <c r="L8" s="330" t="str">
        <f t="shared" si="0"/>
        <v/>
      </c>
      <c r="M8" s="86">
        <f t="shared" si="2"/>
        <v>0</v>
      </c>
      <c r="N8" s="108"/>
      <c r="O8" s="2"/>
      <c r="P8" s="2"/>
      <c r="Q8" s="2"/>
      <c r="R8" s="72"/>
      <c r="S8" s="72"/>
      <c r="T8" s="62"/>
      <c r="U8" s="62"/>
      <c r="V8" s="1"/>
      <c r="W8" s="5"/>
    </row>
    <row r="9" spans="1:23" ht="15" customHeight="1">
      <c r="A9" s="1">
        <v>4</v>
      </c>
      <c r="B9" s="102"/>
      <c r="C9" s="103"/>
      <c r="D9" s="103"/>
      <c r="E9" s="97">
        <f t="shared" si="3"/>
        <v>0</v>
      </c>
      <c r="F9" s="94"/>
      <c r="G9" s="77"/>
      <c r="H9" s="83"/>
      <c r="I9" s="85">
        <f t="shared" si="1"/>
        <v>0</v>
      </c>
      <c r="J9" s="98"/>
      <c r="K9" s="76"/>
      <c r="L9" s="330" t="str">
        <f t="shared" si="0"/>
        <v/>
      </c>
      <c r="M9" s="86">
        <f t="shared" si="2"/>
        <v>0</v>
      </c>
      <c r="N9" s="108"/>
      <c r="O9" s="2"/>
      <c r="P9" s="2"/>
      <c r="Q9" s="2"/>
      <c r="R9" s="72"/>
      <c r="S9" s="72"/>
      <c r="T9" s="62"/>
      <c r="U9" s="62"/>
      <c r="V9" s="1"/>
      <c r="W9" s="5"/>
    </row>
    <row r="10" spans="1:23" ht="15" customHeight="1">
      <c r="A10" s="1">
        <v>5</v>
      </c>
      <c r="B10" s="102"/>
      <c r="C10" s="103"/>
      <c r="D10" s="103"/>
      <c r="E10" s="97">
        <f t="shared" si="3"/>
        <v>0</v>
      </c>
      <c r="F10" s="94"/>
      <c r="G10" s="77" t="str">
        <f t="shared" ref="G10:G64" si="4">IF(B10="アナウンス","記入→","")</f>
        <v/>
      </c>
      <c r="H10" s="83"/>
      <c r="I10" s="85">
        <f t="shared" si="1"/>
        <v>0</v>
      </c>
      <c r="J10" s="98"/>
      <c r="K10" s="76" t="str">
        <f t="shared" ref="K10:K42" si="5">IF(ISERROR(VLOOKUP(J10,$AH$2:$AI$3,2)),"",VLOOKUP(J10,$AH$2:$AI$3,2))</f>
        <v/>
      </c>
      <c r="L10" s="330" t="str">
        <f t="shared" si="0"/>
        <v/>
      </c>
      <c r="M10" s="86">
        <f t="shared" si="2"/>
        <v>0</v>
      </c>
      <c r="N10" s="108"/>
      <c r="O10" s="2"/>
      <c r="P10" s="2"/>
      <c r="Q10" s="2"/>
      <c r="R10" s="72"/>
      <c r="S10" s="72"/>
      <c r="T10" s="62"/>
      <c r="U10" s="62"/>
      <c r="V10" s="1"/>
      <c r="W10" s="5"/>
    </row>
    <row r="11" spans="1:23" ht="15" customHeight="1">
      <c r="A11" s="1">
        <v>6</v>
      </c>
      <c r="B11" s="102"/>
      <c r="C11" s="103"/>
      <c r="D11" s="103"/>
      <c r="E11" s="97">
        <f t="shared" si="3"/>
        <v>0</v>
      </c>
      <c r="F11" s="94"/>
      <c r="G11" s="77" t="str">
        <f t="shared" si="4"/>
        <v/>
      </c>
      <c r="H11" s="83"/>
      <c r="I11" s="85">
        <f t="shared" si="1"/>
        <v>0</v>
      </c>
      <c r="J11" s="98"/>
      <c r="K11" s="76" t="str">
        <f t="shared" si="5"/>
        <v/>
      </c>
      <c r="L11" s="330" t="str">
        <f t="shared" si="0"/>
        <v/>
      </c>
      <c r="M11" s="86">
        <f t="shared" si="2"/>
        <v>0</v>
      </c>
      <c r="N11" s="108"/>
      <c r="O11" s="2"/>
      <c r="P11" s="2"/>
      <c r="Q11" s="2"/>
      <c r="R11" s="72"/>
      <c r="S11" s="72"/>
      <c r="T11" s="62"/>
      <c r="U11" s="62"/>
      <c r="V11" s="1"/>
      <c r="W11" s="5"/>
    </row>
    <row r="12" spans="1:23" ht="15" customHeight="1">
      <c r="A12" s="1">
        <v>7</v>
      </c>
      <c r="B12" s="102"/>
      <c r="C12" s="103"/>
      <c r="D12" s="103"/>
      <c r="E12" s="97">
        <f t="shared" si="3"/>
        <v>0</v>
      </c>
      <c r="F12" s="94"/>
      <c r="G12" s="77" t="str">
        <f t="shared" si="4"/>
        <v/>
      </c>
      <c r="H12" s="83"/>
      <c r="I12" s="85">
        <f t="shared" si="1"/>
        <v>0</v>
      </c>
      <c r="J12" s="98"/>
      <c r="K12" s="76" t="str">
        <f t="shared" si="5"/>
        <v/>
      </c>
      <c r="L12" s="330" t="str">
        <f t="shared" si="0"/>
        <v/>
      </c>
      <c r="M12" s="86">
        <f t="shared" si="2"/>
        <v>0</v>
      </c>
      <c r="N12" s="108"/>
      <c r="O12" s="2"/>
      <c r="P12" s="2"/>
      <c r="Q12" s="2"/>
      <c r="R12" s="72"/>
      <c r="S12" s="72"/>
      <c r="T12" s="62"/>
      <c r="U12" s="62"/>
      <c r="V12" s="1"/>
      <c r="W12" s="5"/>
    </row>
    <row r="13" spans="1:23" ht="15" customHeight="1">
      <c r="A13" s="1">
        <v>8</v>
      </c>
      <c r="B13" s="102"/>
      <c r="C13" s="103"/>
      <c r="D13" s="103"/>
      <c r="E13" s="97">
        <f t="shared" si="3"/>
        <v>0</v>
      </c>
      <c r="F13" s="94"/>
      <c r="G13" s="77" t="str">
        <f t="shared" si="4"/>
        <v/>
      </c>
      <c r="H13" s="83"/>
      <c r="I13" s="85">
        <f t="shared" si="1"/>
        <v>0</v>
      </c>
      <c r="J13" s="98"/>
      <c r="K13" s="76" t="str">
        <f t="shared" si="5"/>
        <v/>
      </c>
      <c r="L13" s="330" t="str">
        <f t="shared" si="0"/>
        <v/>
      </c>
      <c r="M13" s="86">
        <f t="shared" si="2"/>
        <v>0</v>
      </c>
      <c r="N13" s="108"/>
      <c r="O13" s="2"/>
      <c r="P13" s="2"/>
      <c r="Q13" s="2"/>
      <c r="R13" s="72"/>
      <c r="S13" s="72"/>
      <c r="T13" s="62"/>
      <c r="U13" s="62"/>
      <c r="V13" s="1"/>
      <c r="W13" s="5"/>
    </row>
    <row r="14" spans="1:23" ht="15" customHeight="1">
      <c r="A14" s="1">
        <v>9</v>
      </c>
      <c r="B14" s="102"/>
      <c r="C14" s="103"/>
      <c r="D14" s="103"/>
      <c r="E14" s="97">
        <f t="shared" si="3"/>
        <v>0</v>
      </c>
      <c r="F14" s="94"/>
      <c r="G14" s="77" t="str">
        <f t="shared" si="4"/>
        <v/>
      </c>
      <c r="H14" s="83"/>
      <c r="I14" s="85">
        <f t="shared" si="1"/>
        <v>0</v>
      </c>
      <c r="J14" s="98"/>
      <c r="K14" s="76" t="str">
        <f t="shared" si="5"/>
        <v/>
      </c>
      <c r="L14" s="330" t="str">
        <f t="shared" si="0"/>
        <v/>
      </c>
      <c r="M14" s="86">
        <f t="shared" si="2"/>
        <v>0</v>
      </c>
      <c r="N14" s="108"/>
      <c r="O14" s="2"/>
      <c r="P14" s="2"/>
      <c r="Q14" s="2"/>
      <c r="R14" s="72"/>
      <c r="S14" s="72"/>
      <c r="T14" s="62"/>
      <c r="U14" s="62"/>
      <c r="V14" s="1"/>
      <c r="W14" s="5"/>
    </row>
    <row r="15" spans="1:23" ht="15" customHeight="1">
      <c r="A15" s="1">
        <v>10</v>
      </c>
      <c r="B15" s="102"/>
      <c r="C15" s="103"/>
      <c r="D15" s="103"/>
      <c r="E15" s="97">
        <f t="shared" si="3"/>
        <v>0</v>
      </c>
      <c r="F15" s="94"/>
      <c r="G15" s="77" t="str">
        <f t="shared" si="4"/>
        <v/>
      </c>
      <c r="H15" s="83"/>
      <c r="I15" s="85">
        <f t="shared" si="1"/>
        <v>0</v>
      </c>
      <c r="J15" s="98"/>
      <c r="K15" s="76" t="str">
        <f t="shared" si="5"/>
        <v/>
      </c>
      <c r="L15" s="330" t="str">
        <f t="shared" si="0"/>
        <v/>
      </c>
      <c r="M15" s="86">
        <f t="shared" si="2"/>
        <v>0</v>
      </c>
      <c r="N15" s="108"/>
      <c r="O15" s="2"/>
      <c r="P15" s="2"/>
      <c r="Q15" s="2"/>
      <c r="R15" s="72"/>
      <c r="S15" s="72"/>
      <c r="T15" s="62"/>
      <c r="U15" s="62"/>
      <c r="V15" s="1"/>
      <c r="W15" s="5"/>
    </row>
    <row r="16" spans="1:23" ht="15" customHeight="1">
      <c r="A16" s="1">
        <v>11</v>
      </c>
      <c r="B16" s="102"/>
      <c r="C16" s="103"/>
      <c r="D16" s="103"/>
      <c r="E16" s="97">
        <f t="shared" si="3"/>
        <v>0</v>
      </c>
      <c r="F16" s="94"/>
      <c r="G16" s="77" t="str">
        <f t="shared" si="4"/>
        <v/>
      </c>
      <c r="H16" s="83"/>
      <c r="I16" s="85">
        <f t="shared" si="1"/>
        <v>0</v>
      </c>
      <c r="J16" s="98"/>
      <c r="K16" s="76" t="str">
        <f t="shared" si="5"/>
        <v/>
      </c>
      <c r="L16" s="330" t="str">
        <f t="shared" si="0"/>
        <v/>
      </c>
      <c r="M16" s="86">
        <f t="shared" si="2"/>
        <v>0</v>
      </c>
      <c r="N16" s="108"/>
      <c r="O16" s="2"/>
      <c r="P16" s="2"/>
      <c r="Q16" s="2"/>
      <c r="R16" s="72"/>
      <c r="S16" s="72"/>
      <c r="T16" s="62"/>
      <c r="U16" s="62"/>
      <c r="V16" s="1"/>
      <c r="W16" s="5"/>
    </row>
    <row r="17" spans="1:23" ht="15" customHeight="1">
      <c r="A17" s="1">
        <v>12</v>
      </c>
      <c r="B17" s="102"/>
      <c r="C17" s="103"/>
      <c r="D17" s="103"/>
      <c r="E17" s="97">
        <f t="shared" si="3"/>
        <v>0</v>
      </c>
      <c r="F17" s="94"/>
      <c r="G17" s="77" t="str">
        <f t="shared" si="4"/>
        <v/>
      </c>
      <c r="H17" s="83"/>
      <c r="I17" s="85">
        <f t="shared" si="1"/>
        <v>0</v>
      </c>
      <c r="J17" s="98"/>
      <c r="K17" s="76" t="str">
        <f t="shared" si="5"/>
        <v/>
      </c>
      <c r="L17" s="330" t="str">
        <f t="shared" si="0"/>
        <v/>
      </c>
      <c r="M17" s="86">
        <f t="shared" si="2"/>
        <v>0</v>
      </c>
      <c r="N17" s="108"/>
      <c r="O17" s="2"/>
      <c r="P17" s="2"/>
      <c r="Q17" s="2"/>
      <c r="R17" s="72"/>
      <c r="S17" s="72"/>
      <c r="T17" s="62"/>
      <c r="U17" s="62"/>
      <c r="V17" s="1"/>
      <c r="W17" s="5"/>
    </row>
    <row r="18" spans="1:23" ht="15" customHeight="1">
      <c r="A18" s="1">
        <v>13</v>
      </c>
      <c r="B18" s="102"/>
      <c r="C18" s="103"/>
      <c r="D18" s="103"/>
      <c r="E18" s="97">
        <f t="shared" si="3"/>
        <v>0</v>
      </c>
      <c r="F18" s="94"/>
      <c r="G18" s="77" t="str">
        <f t="shared" si="4"/>
        <v/>
      </c>
      <c r="H18" s="83"/>
      <c r="I18" s="85">
        <f t="shared" si="1"/>
        <v>0</v>
      </c>
      <c r="J18" s="98"/>
      <c r="K18" s="76" t="str">
        <f t="shared" si="5"/>
        <v/>
      </c>
      <c r="L18" s="330" t="str">
        <f t="shared" si="0"/>
        <v/>
      </c>
      <c r="M18" s="86">
        <f t="shared" si="2"/>
        <v>0</v>
      </c>
      <c r="N18" s="108"/>
      <c r="O18" s="2"/>
      <c r="P18" s="2"/>
      <c r="Q18" s="2"/>
      <c r="R18" s="72"/>
      <c r="S18" s="72"/>
      <c r="T18" s="62"/>
      <c r="U18" s="62"/>
      <c r="V18" s="1"/>
      <c r="W18" s="5"/>
    </row>
    <row r="19" spans="1:23" ht="15" customHeight="1">
      <c r="A19" s="1">
        <v>14</v>
      </c>
      <c r="B19" s="102"/>
      <c r="C19" s="103"/>
      <c r="D19" s="103"/>
      <c r="E19" s="97">
        <f t="shared" si="3"/>
        <v>0</v>
      </c>
      <c r="F19" s="94"/>
      <c r="G19" s="77" t="str">
        <f t="shared" si="4"/>
        <v/>
      </c>
      <c r="H19" s="83"/>
      <c r="I19" s="85">
        <f t="shared" si="1"/>
        <v>0</v>
      </c>
      <c r="J19" s="98"/>
      <c r="K19" s="76" t="str">
        <f t="shared" si="5"/>
        <v/>
      </c>
      <c r="L19" s="330" t="str">
        <f t="shared" si="0"/>
        <v/>
      </c>
      <c r="M19" s="86">
        <f t="shared" si="2"/>
        <v>0</v>
      </c>
      <c r="N19" s="108"/>
      <c r="O19" s="2"/>
      <c r="P19" s="2"/>
      <c r="Q19" s="2"/>
      <c r="R19" s="72"/>
      <c r="S19" s="72"/>
      <c r="T19" s="62"/>
      <c r="U19" s="62"/>
      <c r="V19" s="1"/>
      <c r="W19" s="5"/>
    </row>
    <row r="20" spans="1:23" ht="15" customHeight="1">
      <c r="A20" s="1">
        <v>15</v>
      </c>
      <c r="B20" s="102"/>
      <c r="C20" s="103"/>
      <c r="D20" s="103"/>
      <c r="E20" s="97">
        <f t="shared" si="3"/>
        <v>0</v>
      </c>
      <c r="F20" s="94"/>
      <c r="G20" s="77" t="str">
        <f t="shared" si="4"/>
        <v/>
      </c>
      <c r="H20" s="83"/>
      <c r="I20" s="85">
        <f t="shared" si="1"/>
        <v>0</v>
      </c>
      <c r="J20" s="98"/>
      <c r="K20" s="76" t="str">
        <f t="shared" si="5"/>
        <v/>
      </c>
      <c r="L20" s="330" t="str">
        <f t="shared" si="0"/>
        <v/>
      </c>
      <c r="M20" s="86">
        <f t="shared" si="2"/>
        <v>0</v>
      </c>
      <c r="N20" s="108"/>
      <c r="O20" s="2"/>
      <c r="P20" s="2"/>
      <c r="Q20" s="2"/>
      <c r="R20" s="72"/>
      <c r="S20" s="72"/>
      <c r="T20" s="62"/>
      <c r="U20" s="62"/>
      <c r="V20" s="1"/>
      <c r="W20" s="5"/>
    </row>
    <row r="21" spans="1:23" ht="15" customHeight="1">
      <c r="A21" s="1">
        <v>16</v>
      </c>
      <c r="B21" s="102"/>
      <c r="C21" s="103"/>
      <c r="D21" s="103"/>
      <c r="E21" s="97">
        <f t="shared" si="3"/>
        <v>0</v>
      </c>
      <c r="F21" s="94"/>
      <c r="G21" s="77" t="str">
        <f t="shared" si="4"/>
        <v/>
      </c>
      <c r="H21" s="83"/>
      <c r="I21" s="85">
        <f t="shared" si="1"/>
        <v>0</v>
      </c>
      <c r="J21" s="98"/>
      <c r="K21" s="76" t="str">
        <f t="shared" si="5"/>
        <v/>
      </c>
      <c r="L21" s="330" t="str">
        <f t="shared" si="0"/>
        <v/>
      </c>
      <c r="M21" s="86">
        <f t="shared" si="2"/>
        <v>0</v>
      </c>
      <c r="N21" s="108"/>
      <c r="O21" s="2"/>
      <c r="P21" s="2"/>
      <c r="Q21" s="2"/>
      <c r="R21" s="72"/>
      <c r="S21" s="72"/>
      <c r="T21" s="62"/>
      <c r="U21" s="62"/>
      <c r="V21" s="1"/>
      <c r="W21" s="5"/>
    </row>
    <row r="22" spans="1:23" ht="15" customHeight="1">
      <c r="A22" s="1">
        <v>17</v>
      </c>
      <c r="B22" s="102"/>
      <c r="C22" s="103"/>
      <c r="D22" s="103"/>
      <c r="E22" s="97">
        <f t="shared" si="3"/>
        <v>0</v>
      </c>
      <c r="F22" s="94"/>
      <c r="G22" s="77" t="str">
        <f t="shared" si="4"/>
        <v/>
      </c>
      <c r="H22" s="83"/>
      <c r="I22" s="85">
        <f t="shared" si="1"/>
        <v>0</v>
      </c>
      <c r="J22" s="98"/>
      <c r="K22" s="76" t="str">
        <f t="shared" si="5"/>
        <v/>
      </c>
      <c r="L22" s="330" t="str">
        <f t="shared" si="0"/>
        <v/>
      </c>
      <c r="M22" s="86">
        <f t="shared" si="2"/>
        <v>0</v>
      </c>
      <c r="N22" s="108"/>
      <c r="O22" s="2"/>
      <c r="P22" s="2"/>
      <c r="Q22" s="2"/>
      <c r="R22" s="72"/>
      <c r="S22" s="72"/>
      <c r="T22" s="62"/>
      <c r="U22" s="62"/>
      <c r="V22" s="1"/>
      <c r="W22" s="5"/>
    </row>
    <row r="23" spans="1:23" ht="15" customHeight="1">
      <c r="A23" s="1">
        <v>18</v>
      </c>
      <c r="B23" s="102"/>
      <c r="C23" s="103"/>
      <c r="D23" s="103"/>
      <c r="E23" s="97">
        <f t="shared" si="3"/>
        <v>0</v>
      </c>
      <c r="F23" s="94"/>
      <c r="G23" s="77" t="str">
        <f t="shared" si="4"/>
        <v/>
      </c>
      <c r="H23" s="83"/>
      <c r="I23" s="85">
        <f t="shared" si="1"/>
        <v>0</v>
      </c>
      <c r="J23" s="98"/>
      <c r="K23" s="76" t="str">
        <f t="shared" si="5"/>
        <v/>
      </c>
      <c r="L23" s="330" t="str">
        <f t="shared" si="0"/>
        <v/>
      </c>
      <c r="M23" s="86">
        <f t="shared" si="2"/>
        <v>0</v>
      </c>
      <c r="N23" s="108"/>
      <c r="O23" s="2"/>
      <c r="P23" s="2"/>
      <c r="Q23" s="2"/>
      <c r="R23" s="72"/>
      <c r="S23" s="72"/>
      <c r="T23" s="62"/>
      <c r="U23" s="62"/>
      <c r="V23" s="1"/>
      <c r="W23" s="5"/>
    </row>
    <row r="24" spans="1:23" ht="15" customHeight="1">
      <c r="A24" s="1">
        <v>19</v>
      </c>
      <c r="B24" s="102"/>
      <c r="C24" s="103"/>
      <c r="D24" s="103"/>
      <c r="E24" s="97">
        <f t="shared" si="3"/>
        <v>0</v>
      </c>
      <c r="F24" s="94"/>
      <c r="G24" s="77" t="str">
        <f t="shared" si="4"/>
        <v/>
      </c>
      <c r="H24" s="83"/>
      <c r="I24" s="85">
        <f t="shared" si="1"/>
        <v>0</v>
      </c>
      <c r="J24" s="98"/>
      <c r="K24" s="76" t="str">
        <f t="shared" si="5"/>
        <v/>
      </c>
      <c r="L24" s="330" t="str">
        <f t="shared" si="0"/>
        <v/>
      </c>
      <c r="M24" s="86">
        <f t="shared" si="2"/>
        <v>0</v>
      </c>
      <c r="N24" s="108"/>
      <c r="O24" s="2"/>
      <c r="P24" s="2"/>
      <c r="Q24" s="2"/>
      <c r="R24" s="72"/>
      <c r="S24" s="72"/>
      <c r="T24" s="62"/>
      <c r="U24" s="62"/>
      <c r="V24" s="1"/>
      <c r="W24" s="5"/>
    </row>
    <row r="25" spans="1:23" ht="15" customHeight="1">
      <c r="A25" s="1">
        <v>20</v>
      </c>
      <c r="B25" s="102"/>
      <c r="C25" s="103"/>
      <c r="D25" s="103"/>
      <c r="E25" s="97">
        <f t="shared" si="3"/>
        <v>0</v>
      </c>
      <c r="F25" s="94"/>
      <c r="G25" s="77" t="str">
        <f t="shared" si="4"/>
        <v/>
      </c>
      <c r="H25" s="83"/>
      <c r="I25" s="85">
        <f t="shared" si="1"/>
        <v>0</v>
      </c>
      <c r="J25" s="98"/>
      <c r="K25" s="76" t="str">
        <f t="shared" si="5"/>
        <v/>
      </c>
      <c r="L25" s="330" t="str">
        <f t="shared" si="0"/>
        <v/>
      </c>
      <c r="M25" s="86">
        <f t="shared" si="2"/>
        <v>0</v>
      </c>
      <c r="N25" s="108"/>
      <c r="O25" s="2"/>
      <c r="P25" s="2"/>
      <c r="Q25" s="2"/>
      <c r="R25" s="72"/>
      <c r="S25" s="72"/>
      <c r="T25" s="62"/>
      <c r="U25" s="62"/>
      <c r="V25" s="1"/>
      <c r="W25" s="5"/>
    </row>
    <row r="26" spans="1:23" ht="15" customHeight="1">
      <c r="A26" s="1">
        <v>21</v>
      </c>
      <c r="B26" s="102"/>
      <c r="C26" s="103"/>
      <c r="D26" s="103"/>
      <c r="E26" s="97">
        <f t="shared" si="3"/>
        <v>0</v>
      </c>
      <c r="F26" s="94"/>
      <c r="G26" s="77" t="str">
        <f t="shared" si="4"/>
        <v/>
      </c>
      <c r="H26" s="83"/>
      <c r="I26" s="85">
        <f t="shared" si="1"/>
        <v>0</v>
      </c>
      <c r="J26" s="98"/>
      <c r="K26" s="76" t="str">
        <f t="shared" si="5"/>
        <v/>
      </c>
      <c r="L26" s="330" t="str">
        <f t="shared" si="0"/>
        <v/>
      </c>
      <c r="M26" s="86">
        <f t="shared" si="2"/>
        <v>0</v>
      </c>
      <c r="N26" s="108"/>
      <c r="O26" s="2"/>
      <c r="P26" s="2"/>
      <c r="Q26" s="2"/>
      <c r="R26" s="72"/>
      <c r="S26" s="72"/>
      <c r="T26" s="62"/>
      <c r="U26" s="62"/>
      <c r="V26" s="1"/>
      <c r="W26" s="5"/>
    </row>
    <row r="27" spans="1:23" ht="15" customHeight="1">
      <c r="A27" s="1">
        <v>22</v>
      </c>
      <c r="B27" s="102"/>
      <c r="C27" s="103"/>
      <c r="D27" s="103"/>
      <c r="E27" s="97">
        <f t="shared" si="3"/>
        <v>0</v>
      </c>
      <c r="F27" s="94"/>
      <c r="G27" s="77" t="str">
        <f t="shared" si="4"/>
        <v/>
      </c>
      <c r="H27" s="83"/>
      <c r="I27" s="85">
        <f t="shared" si="1"/>
        <v>0</v>
      </c>
      <c r="J27" s="98"/>
      <c r="K27" s="76" t="str">
        <f t="shared" si="5"/>
        <v/>
      </c>
      <c r="L27" s="330" t="str">
        <f t="shared" si="0"/>
        <v/>
      </c>
      <c r="M27" s="86">
        <f t="shared" si="2"/>
        <v>0</v>
      </c>
      <c r="N27" s="108"/>
      <c r="O27" s="2"/>
      <c r="P27" s="2"/>
      <c r="Q27" s="2"/>
      <c r="R27" s="72"/>
      <c r="S27" s="72"/>
      <c r="T27" s="62"/>
      <c r="U27" s="62"/>
      <c r="V27" s="1"/>
      <c r="W27" s="5"/>
    </row>
    <row r="28" spans="1:23" ht="15" customHeight="1">
      <c r="A28" s="1">
        <v>23</v>
      </c>
      <c r="B28" s="102"/>
      <c r="C28" s="103"/>
      <c r="D28" s="103"/>
      <c r="E28" s="97">
        <f t="shared" si="3"/>
        <v>0</v>
      </c>
      <c r="F28" s="94"/>
      <c r="G28" s="77" t="str">
        <f t="shared" si="4"/>
        <v/>
      </c>
      <c r="H28" s="83"/>
      <c r="I28" s="85">
        <f t="shared" si="1"/>
        <v>0</v>
      </c>
      <c r="J28" s="98"/>
      <c r="K28" s="76" t="str">
        <f t="shared" si="5"/>
        <v/>
      </c>
      <c r="L28" s="330" t="str">
        <f t="shared" si="0"/>
        <v/>
      </c>
      <c r="M28" s="86">
        <f t="shared" si="2"/>
        <v>0</v>
      </c>
      <c r="N28" s="108"/>
      <c r="O28" s="2"/>
      <c r="P28" s="2"/>
      <c r="Q28" s="2"/>
      <c r="R28" s="72"/>
      <c r="S28" s="72"/>
      <c r="T28" s="62"/>
      <c r="U28" s="62"/>
      <c r="V28" s="1"/>
      <c r="W28" s="5"/>
    </row>
    <row r="29" spans="1:23" ht="15" customHeight="1">
      <c r="A29" s="1">
        <v>24</v>
      </c>
      <c r="B29" s="102"/>
      <c r="C29" s="103"/>
      <c r="D29" s="103"/>
      <c r="E29" s="97">
        <f t="shared" si="3"/>
        <v>0</v>
      </c>
      <c r="F29" s="94"/>
      <c r="G29" s="77" t="str">
        <f t="shared" si="4"/>
        <v/>
      </c>
      <c r="H29" s="83"/>
      <c r="I29" s="85">
        <f t="shared" si="1"/>
        <v>0</v>
      </c>
      <c r="J29" s="98"/>
      <c r="K29" s="76" t="str">
        <f t="shared" si="5"/>
        <v/>
      </c>
      <c r="L29" s="330" t="str">
        <f t="shared" si="0"/>
        <v/>
      </c>
      <c r="M29" s="86">
        <f t="shared" si="2"/>
        <v>0</v>
      </c>
      <c r="N29" s="108"/>
      <c r="O29" s="2"/>
      <c r="P29" s="2"/>
      <c r="Q29" s="2"/>
      <c r="R29" s="72"/>
      <c r="S29" s="72"/>
      <c r="T29" s="62"/>
      <c r="U29" s="62"/>
      <c r="V29" s="1"/>
      <c r="W29" s="5"/>
    </row>
    <row r="30" spans="1:23" ht="15" customHeight="1">
      <c r="A30" s="1">
        <v>25</v>
      </c>
      <c r="B30" s="102"/>
      <c r="C30" s="103"/>
      <c r="D30" s="103"/>
      <c r="E30" s="97">
        <f t="shared" si="3"/>
        <v>0</v>
      </c>
      <c r="F30" s="94"/>
      <c r="G30" s="77" t="str">
        <f t="shared" si="4"/>
        <v/>
      </c>
      <c r="H30" s="83"/>
      <c r="I30" s="85">
        <f t="shared" si="1"/>
        <v>0</v>
      </c>
      <c r="J30" s="98"/>
      <c r="K30" s="76" t="str">
        <f t="shared" si="5"/>
        <v/>
      </c>
      <c r="L30" s="330" t="str">
        <f t="shared" si="0"/>
        <v/>
      </c>
      <c r="M30" s="86">
        <f t="shared" si="2"/>
        <v>0</v>
      </c>
      <c r="N30" s="108"/>
      <c r="O30" s="2"/>
      <c r="P30" s="2"/>
      <c r="Q30" s="2"/>
      <c r="R30" s="72"/>
      <c r="S30" s="72"/>
      <c r="T30" s="62"/>
      <c r="U30" s="62"/>
      <c r="V30" s="1"/>
      <c r="W30" s="5"/>
    </row>
    <row r="31" spans="1:23" ht="15" customHeight="1">
      <c r="A31" s="1">
        <v>26</v>
      </c>
      <c r="B31" s="102"/>
      <c r="C31" s="103"/>
      <c r="D31" s="103"/>
      <c r="E31" s="97">
        <f t="shared" si="3"/>
        <v>0</v>
      </c>
      <c r="F31" s="94"/>
      <c r="G31" s="77" t="str">
        <f t="shared" si="4"/>
        <v/>
      </c>
      <c r="H31" s="83"/>
      <c r="I31" s="85">
        <f t="shared" si="1"/>
        <v>0</v>
      </c>
      <c r="J31" s="98"/>
      <c r="K31" s="76" t="str">
        <f t="shared" si="5"/>
        <v/>
      </c>
      <c r="L31" s="330" t="str">
        <f t="shared" si="0"/>
        <v/>
      </c>
      <c r="M31" s="86">
        <f t="shared" si="2"/>
        <v>0</v>
      </c>
      <c r="N31" s="108"/>
      <c r="O31" s="2"/>
      <c r="P31" s="2"/>
      <c r="Q31" s="2"/>
      <c r="R31" s="72"/>
      <c r="S31" s="72"/>
      <c r="T31" s="62"/>
      <c r="U31" s="62"/>
      <c r="V31" s="1"/>
      <c r="W31" s="5"/>
    </row>
    <row r="32" spans="1:23" ht="15" customHeight="1">
      <c r="A32" s="1">
        <v>27</v>
      </c>
      <c r="B32" s="102"/>
      <c r="C32" s="103"/>
      <c r="D32" s="103"/>
      <c r="E32" s="97">
        <f t="shared" si="3"/>
        <v>0</v>
      </c>
      <c r="F32" s="94"/>
      <c r="G32" s="77" t="str">
        <f t="shared" si="4"/>
        <v/>
      </c>
      <c r="H32" s="83"/>
      <c r="I32" s="85">
        <f t="shared" si="1"/>
        <v>0</v>
      </c>
      <c r="J32" s="98"/>
      <c r="K32" s="76" t="str">
        <f t="shared" si="5"/>
        <v/>
      </c>
      <c r="L32" s="330" t="str">
        <f t="shared" si="0"/>
        <v/>
      </c>
      <c r="M32" s="86">
        <f t="shared" si="2"/>
        <v>0</v>
      </c>
      <c r="N32" s="108"/>
      <c r="O32" s="2"/>
      <c r="P32" s="2"/>
      <c r="Q32" s="2"/>
      <c r="R32" s="72"/>
      <c r="S32" s="72"/>
      <c r="T32" s="62"/>
      <c r="U32" s="62"/>
      <c r="V32" s="1"/>
      <c r="W32" s="5"/>
    </row>
    <row r="33" spans="1:23" ht="15" customHeight="1">
      <c r="A33" s="1">
        <v>28</v>
      </c>
      <c r="B33" s="102"/>
      <c r="C33" s="103"/>
      <c r="D33" s="103"/>
      <c r="E33" s="97">
        <f t="shared" si="3"/>
        <v>0</v>
      </c>
      <c r="F33" s="94"/>
      <c r="G33" s="77" t="str">
        <f t="shared" si="4"/>
        <v/>
      </c>
      <c r="H33" s="83"/>
      <c r="I33" s="85">
        <f t="shared" si="1"/>
        <v>0</v>
      </c>
      <c r="J33" s="98"/>
      <c r="K33" s="76" t="str">
        <f t="shared" si="5"/>
        <v/>
      </c>
      <c r="L33" s="330" t="str">
        <f t="shared" si="0"/>
        <v/>
      </c>
      <c r="M33" s="86">
        <f t="shared" si="2"/>
        <v>0</v>
      </c>
      <c r="N33" s="108"/>
      <c r="O33" s="2"/>
      <c r="P33" s="2"/>
      <c r="Q33" s="2"/>
      <c r="R33" s="72"/>
      <c r="S33" s="72"/>
      <c r="T33" s="62"/>
      <c r="U33" s="62"/>
      <c r="V33" s="1"/>
      <c r="W33" s="5"/>
    </row>
    <row r="34" spans="1:23" ht="15" customHeight="1">
      <c r="A34" s="1">
        <v>29</v>
      </c>
      <c r="B34" s="102"/>
      <c r="C34" s="103"/>
      <c r="D34" s="103"/>
      <c r="E34" s="97">
        <f t="shared" si="3"/>
        <v>0</v>
      </c>
      <c r="F34" s="94"/>
      <c r="G34" s="77" t="str">
        <f t="shared" si="4"/>
        <v/>
      </c>
      <c r="H34" s="83"/>
      <c r="I34" s="85">
        <f t="shared" si="1"/>
        <v>0</v>
      </c>
      <c r="J34" s="98"/>
      <c r="K34" s="76" t="str">
        <f t="shared" si="5"/>
        <v/>
      </c>
      <c r="L34" s="330" t="str">
        <f t="shared" si="0"/>
        <v/>
      </c>
      <c r="M34" s="86">
        <f t="shared" si="2"/>
        <v>0</v>
      </c>
      <c r="N34" s="108"/>
      <c r="O34" s="2"/>
      <c r="P34" s="2"/>
      <c r="Q34" s="2"/>
      <c r="R34" s="72"/>
      <c r="S34" s="72"/>
      <c r="T34" s="62"/>
      <c r="U34" s="62"/>
      <c r="V34" s="1"/>
      <c r="W34" s="5"/>
    </row>
    <row r="35" spans="1:23" ht="15" customHeight="1">
      <c r="A35" s="1">
        <v>30</v>
      </c>
      <c r="B35" s="102"/>
      <c r="C35" s="103"/>
      <c r="D35" s="103"/>
      <c r="E35" s="97">
        <f t="shared" si="3"/>
        <v>0</v>
      </c>
      <c r="F35" s="94"/>
      <c r="G35" s="77" t="str">
        <f t="shared" si="4"/>
        <v/>
      </c>
      <c r="H35" s="83"/>
      <c r="I35" s="85">
        <f t="shared" si="1"/>
        <v>0</v>
      </c>
      <c r="J35" s="98"/>
      <c r="K35" s="76" t="str">
        <f t="shared" si="5"/>
        <v/>
      </c>
      <c r="L35" s="330" t="str">
        <f t="shared" si="0"/>
        <v/>
      </c>
      <c r="M35" s="86">
        <f t="shared" si="2"/>
        <v>0</v>
      </c>
      <c r="N35" s="108"/>
      <c r="O35" s="2"/>
      <c r="P35" s="2"/>
      <c r="Q35" s="2"/>
      <c r="R35" s="72"/>
      <c r="S35" s="72"/>
      <c r="T35" s="62"/>
      <c r="U35" s="62"/>
      <c r="V35" s="1"/>
      <c r="W35" s="5"/>
    </row>
    <row r="36" spans="1:23" ht="15" customHeight="1">
      <c r="A36" s="1">
        <v>31</v>
      </c>
      <c r="B36" s="102"/>
      <c r="C36" s="103"/>
      <c r="D36" s="103"/>
      <c r="E36" s="97">
        <f t="shared" si="3"/>
        <v>0</v>
      </c>
      <c r="F36" s="94"/>
      <c r="G36" s="77" t="str">
        <f t="shared" si="4"/>
        <v/>
      </c>
      <c r="H36" s="83"/>
      <c r="I36" s="85">
        <f t="shared" si="1"/>
        <v>0</v>
      </c>
      <c r="J36" s="98"/>
      <c r="K36" s="76" t="str">
        <f t="shared" si="5"/>
        <v/>
      </c>
      <c r="L36" s="330" t="str">
        <f t="shared" si="0"/>
        <v/>
      </c>
      <c r="M36" s="86">
        <f t="shared" si="2"/>
        <v>0</v>
      </c>
      <c r="N36" s="108"/>
      <c r="O36" s="2"/>
      <c r="P36" s="2"/>
      <c r="Q36" s="2"/>
      <c r="R36" s="72"/>
      <c r="S36" s="72"/>
      <c r="T36" s="62"/>
      <c r="U36" s="62"/>
      <c r="V36" s="1"/>
      <c r="W36" s="5"/>
    </row>
    <row r="37" spans="1:23" ht="15" customHeight="1">
      <c r="A37" s="1">
        <v>32</v>
      </c>
      <c r="B37" s="102"/>
      <c r="C37" s="103"/>
      <c r="D37" s="103"/>
      <c r="E37" s="97">
        <f t="shared" si="3"/>
        <v>0</v>
      </c>
      <c r="F37" s="94"/>
      <c r="G37" s="77" t="str">
        <f t="shared" si="4"/>
        <v/>
      </c>
      <c r="H37" s="83"/>
      <c r="I37" s="85">
        <f t="shared" si="1"/>
        <v>0</v>
      </c>
      <c r="J37" s="98"/>
      <c r="K37" s="76" t="str">
        <f t="shared" si="5"/>
        <v/>
      </c>
      <c r="L37" s="330" t="str">
        <f t="shared" si="0"/>
        <v/>
      </c>
      <c r="M37" s="86">
        <f t="shared" si="2"/>
        <v>0</v>
      </c>
      <c r="N37" s="108"/>
      <c r="O37" s="2"/>
      <c r="P37" s="2"/>
      <c r="Q37" s="2"/>
      <c r="R37" s="72"/>
      <c r="S37" s="72"/>
      <c r="T37" s="62"/>
      <c r="U37" s="62"/>
      <c r="V37" s="1"/>
      <c r="W37" s="5"/>
    </row>
    <row r="38" spans="1:23" ht="15" customHeight="1">
      <c r="A38" s="1">
        <v>33</v>
      </c>
      <c r="B38" s="102"/>
      <c r="C38" s="103"/>
      <c r="D38" s="103"/>
      <c r="E38" s="97">
        <f t="shared" si="3"/>
        <v>0</v>
      </c>
      <c r="F38" s="94"/>
      <c r="G38" s="77" t="str">
        <f t="shared" si="4"/>
        <v/>
      </c>
      <c r="H38" s="83"/>
      <c r="I38" s="85">
        <f t="shared" si="1"/>
        <v>0</v>
      </c>
      <c r="J38" s="98"/>
      <c r="K38" s="76" t="str">
        <f t="shared" si="5"/>
        <v/>
      </c>
      <c r="L38" s="330" t="str">
        <f t="shared" si="0"/>
        <v/>
      </c>
      <c r="M38" s="86">
        <f t="shared" si="2"/>
        <v>0</v>
      </c>
      <c r="N38" s="108"/>
      <c r="O38" s="2"/>
      <c r="P38" s="2"/>
      <c r="Q38" s="2"/>
      <c r="R38" s="72"/>
      <c r="S38" s="72"/>
      <c r="T38" s="62"/>
      <c r="U38" s="62"/>
      <c r="V38" s="1"/>
      <c r="W38" s="5"/>
    </row>
    <row r="39" spans="1:23" ht="15" customHeight="1">
      <c r="A39" s="1">
        <v>34</v>
      </c>
      <c r="B39" s="102"/>
      <c r="C39" s="103"/>
      <c r="D39" s="103"/>
      <c r="E39" s="97">
        <f t="shared" si="3"/>
        <v>0</v>
      </c>
      <c r="F39" s="94"/>
      <c r="G39" s="77" t="str">
        <f t="shared" si="4"/>
        <v/>
      </c>
      <c r="H39" s="83"/>
      <c r="I39" s="85">
        <f t="shared" si="1"/>
        <v>0</v>
      </c>
      <c r="J39" s="98"/>
      <c r="K39" s="76" t="str">
        <f t="shared" si="5"/>
        <v/>
      </c>
      <c r="L39" s="330" t="str">
        <f t="shared" si="0"/>
        <v/>
      </c>
      <c r="M39" s="86">
        <f t="shared" si="2"/>
        <v>0</v>
      </c>
      <c r="N39" s="108"/>
      <c r="O39" s="2"/>
      <c r="P39" s="2"/>
      <c r="Q39" s="2"/>
      <c r="R39" s="72"/>
      <c r="S39" s="72"/>
      <c r="T39" s="62"/>
      <c r="U39" s="62"/>
      <c r="V39" s="1"/>
      <c r="W39" s="5"/>
    </row>
    <row r="40" spans="1:23" ht="15" customHeight="1">
      <c r="A40" s="1">
        <v>35</v>
      </c>
      <c r="B40" s="102"/>
      <c r="C40" s="103"/>
      <c r="D40" s="103"/>
      <c r="E40" s="97">
        <f t="shared" si="3"/>
        <v>0</v>
      </c>
      <c r="F40" s="94"/>
      <c r="G40" s="77" t="str">
        <f t="shared" si="4"/>
        <v/>
      </c>
      <c r="H40" s="83"/>
      <c r="I40" s="85">
        <f t="shared" si="1"/>
        <v>0</v>
      </c>
      <c r="J40" s="98"/>
      <c r="K40" s="76" t="str">
        <f t="shared" si="5"/>
        <v/>
      </c>
      <c r="L40" s="330" t="str">
        <f t="shared" si="0"/>
        <v/>
      </c>
      <c r="M40" s="86">
        <f t="shared" si="2"/>
        <v>0</v>
      </c>
      <c r="N40" s="108"/>
      <c r="O40" s="2"/>
      <c r="P40" s="2"/>
      <c r="Q40" s="2"/>
      <c r="R40" s="72"/>
      <c r="S40" s="72"/>
      <c r="T40" s="62"/>
      <c r="U40" s="62"/>
      <c r="V40" s="1"/>
      <c r="W40" s="5"/>
    </row>
    <row r="41" spans="1:23" ht="15" customHeight="1">
      <c r="A41" s="1">
        <v>36</v>
      </c>
      <c r="B41" s="102"/>
      <c r="C41" s="103"/>
      <c r="D41" s="103"/>
      <c r="E41" s="97">
        <f t="shared" si="3"/>
        <v>0</v>
      </c>
      <c r="F41" s="94"/>
      <c r="G41" s="77" t="str">
        <f t="shared" si="4"/>
        <v/>
      </c>
      <c r="H41" s="83"/>
      <c r="I41" s="85">
        <f t="shared" si="1"/>
        <v>0</v>
      </c>
      <c r="J41" s="98"/>
      <c r="K41" s="76" t="str">
        <f t="shared" si="5"/>
        <v/>
      </c>
      <c r="L41" s="330" t="str">
        <f t="shared" si="0"/>
        <v/>
      </c>
      <c r="M41" s="86">
        <f t="shared" si="2"/>
        <v>0</v>
      </c>
      <c r="N41" s="108"/>
      <c r="O41" s="2"/>
      <c r="P41" s="2"/>
      <c r="Q41" s="2"/>
      <c r="R41" s="72"/>
      <c r="S41" s="72"/>
      <c r="T41" s="62"/>
      <c r="U41" s="62"/>
      <c r="V41" s="1"/>
      <c r="W41" s="5"/>
    </row>
    <row r="42" spans="1:23" ht="15" customHeight="1">
      <c r="A42" s="1">
        <v>37</v>
      </c>
      <c r="B42" s="102"/>
      <c r="C42" s="103"/>
      <c r="D42" s="103"/>
      <c r="E42" s="97">
        <f t="shared" si="3"/>
        <v>0</v>
      </c>
      <c r="F42" s="94"/>
      <c r="G42" s="77" t="str">
        <f t="shared" ref="G42:G49" si="6">IF(B42="アナウンス","記入→","")</f>
        <v/>
      </c>
      <c r="H42" s="83"/>
      <c r="I42" s="85">
        <f t="shared" si="1"/>
        <v>0</v>
      </c>
      <c r="J42" s="98"/>
      <c r="K42" s="76" t="str">
        <f t="shared" si="5"/>
        <v/>
      </c>
      <c r="L42" s="330" t="str">
        <f t="shared" ref="L42:L49" si="7">IF(ISERROR(VLOOKUP(J42,$T$1:$U$5,2)),"",VLOOKUP(J42,$T$1:$U$5,2))</f>
        <v/>
      </c>
      <c r="M42" s="86">
        <f t="shared" si="2"/>
        <v>0</v>
      </c>
      <c r="N42" s="108"/>
      <c r="O42" s="2"/>
      <c r="P42" s="2"/>
      <c r="Q42" s="2"/>
      <c r="R42" s="72"/>
      <c r="S42" s="72"/>
      <c r="T42" s="62"/>
      <c r="U42" s="62"/>
      <c r="V42" s="1"/>
      <c r="W42" s="5"/>
    </row>
    <row r="43" spans="1:23" ht="15" customHeight="1">
      <c r="A43" s="1">
        <v>38</v>
      </c>
      <c r="B43" s="102"/>
      <c r="C43" s="103"/>
      <c r="D43" s="103"/>
      <c r="E43" s="97">
        <f t="shared" si="3"/>
        <v>0</v>
      </c>
      <c r="F43" s="94"/>
      <c r="G43" s="77"/>
      <c r="H43" s="83"/>
      <c r="I43" s="85">
        <f t="shared" si="1"/>
        <v>0</v>
      </c>
      <c r="J43" s="98"/>
      <c r="K43" s="76"/>
      <c r="L43" s="330" t="str">
        <f t="shared" ref="L43:L46" si="8">IF(ISERROR(VLOOKUP(J43,$T$1:$U$5,2)),"",VLOOKUP(J43,$T$1:$U$5,2))</f>
        <v/>
      </c>
      <c r="M43" s="86">
        <f t="shared" si="2"/>
        <v>0</v>
      </c>
      <c r="N43" s="108"/>
      <c r="O43" s="2"/>
      <c r="P43" s="2"/>
      <c r="Q43" s="2"/>
      <c r="R43" s="72"/>
      <c r="S43" s="72"/>
      <c r="T43" s="62"/>
      <c r="U43" s="62"/>
      <c r="V43" s="1"/>
      <c r="W43" s="5"/>
    </row>
    <row r="44" spans="1:23" ht="15" customHeight="1">
      <c r="A44" s="1">
        <v>39</v>
      </c>
      <c r="B44" s="102"/>
      <c r="C44" s="103"/>
      <c r="D44" s="103"/>
      <c r="E44" s="97">
        <f t="shared" si="3"/>
        <v>0</v>
      </c>
      <c r="F44" s="94"/>
      <c r="G44" s="77"/>
      <c r="H44" s="83"/>
      <c r="I44" s="85">
        <f t="shared" si="1"/>
        <v>0</v>
      </c>
      <c r="J44" s="98"/>
      <c r="K44" s="76"/>
      <c r="L44" s="330" t="str">
        <f t="shared" si="8"/>
        <v/>
      </c>
      <c r="M44" s="86">
        <f t="shared" si="2"/>
        <v>0</v>
      </c>
      <c r="N44" s="108"/>
      <c r="O44" s="2"/>
      <c r="P44" s="2"/>
      <c r="Q44" s="2"/>
      <c r="R44" s="72"/>
      <c r="S44" s="72"/>
      <c r="T44" s="62"/>
      <c r="U44" s="62"/>
      <c r="V44" s="1"/>
      <c r="W44" s="5"/>
    </row>
    <row r="45" spans="1:23" ht="15" customHeight="1">
      <c r="A45" s="1">
        <v>40</v>
      </c>
      <c r="B45" s="102"/>
      <c r="C45" s="103"/>
      <c r="D45" s="103"/>
      <c r="E45" s="97">
        <f t="shared" si="3"/>
        <v>0</v>
      </c>
      <c r="F45" s="94"/>
      <c r="G45" s="77"/>
      <c r="H45" s="83"/>
      <c r="I45" s="85">
        <f t="shared" si="1"/>
        <v>0</v>
      </c>
      <c r="J45" s="98"/>
      <c r="K45" s="76"/>
      <c r="L45" s="330" t="str">
        <f t="shared" si="8"/>
        <v/>
      </c>
      <c r="M45" s="86">
        <f t="shared" si="2"/>
        <v>0</v>
      </c>
      <c r="N45" s="108"/>
      <c r="O45" s="2"/>
      <c r="P45" s="2"/>
      <c r="Q45" s="2"/>
      <c r="R45" s="72"/>
      <c r="S45" s="72"/>
      <c r="T45" s="62"/>
      <c r="U45" s="62"/>
      <c r="V45" s="1"/>
      <c r="W45" s="5"/>
    </row>
    <row r="46" spans="1:23" ht="15" customHeight="1">
      <c r="A46" s="1">
        <v>41</v>
      </c>
      <c r="B46" s="102"/>
      <c r="C46" s="103"/>
      <c r="D46" s="103"/>
      <c r="E46" s="97">
        <f t="shared" si="3"/>
        <v>0</v>
      </c>
      <c r="F46" s="94"/>
      <c r="G46" s="77"/>
      <c r="H46" s="83"/>
      <c r="I46" s="85">
        <f t="shared" si="1"/>
        <v>0</v>
      </c>
      <c r="J46" s="98"/>
      <c r="K46" s="76"/>
      <c r="L46" s="330" t="str">
        <f t="shared" si="8"/>
        <v/>
      </c>
      <c r="M46" s="86">
        <f t="shared" si="2"/>
        <v>0</v>
      </c>
      <c r="N46" s="108"/>
      <c r="O46" s="2"/>
      <c r="P46" s="2"/>
      <c r="Q46" s="2"/>
      <c r="R46" s="72"/>
      <c r="S46" s="72"/>
      <c r="T46" s="62"/>
      <c r="U46" s="62"/>
      <c r="V46" s="1"/>
      <c r="W46" s="5"/>
    </row>
    <row r="47" spans="1:23" ht="15" customHeight="1">
      <c r="A47" s="1">
        <v>42</v>
      </c>
      <c r="B47" s="102"/>
      <c r="C47" s="103"/>
      <c r="D47" s="103"/>
      <c r="E47" s="97">
        <f t="shared" si="3"/>
        <v>0</v>
      </c>
      <c r="F47" s="94"/>
      <c r="G47" s="77" t="str">
        <f t="shared" si="6"/>
        <v/>
      </c>
      <c r="H47" s="83"/>
      <c r="I47" s="85">
        <f t="shared" si="1"/>
        <v>0</v>
      </c>
      <c r="J47" s="98"/>
      <c r="K47" s="76" t="str">
        <f t="shared" ref="K47:K64" si="9">IF(ISERROR(VLOOKUP(J47,$AH$2:$AI$3,2)),"",VLOOKUP(J47,$AH$2:$AI$3,2))</f>
        <v/>
      </c>
      <c r="L47" s="330" t="str">
        <f t="shared" si="7"/>
        <v/>
      </c>
      <c r="M47" s="86">
        <f t="shared" si="2"/>
        <v>0</v>
      </c>
      <c r="N47" s="108"/>
      <c r="O47" s="2"/>
      <c r="P47" s="2"/>
      <c r="Q47" s="2"/>
      <c r="R47" s="72"/>
      <c r="S47" s="72"/>
      <c r="T47" s="62"/>
      <c r="U47" s="62"/>
      <c r="V47" s="1"/>
      <c r="W47" s="5"/>
    </row>
    <row r="48" spans="1:23" ht="15" customHeight="1">
      <c r="A48" s="1">
        <v>43</v>
      </c>
      <c r="B48" s="102"/>
      <c r="C48" s="103"/>
      <c r="D48" s="103"/>
      <c r="E48" s="97">
        <f t="shared" si="3"/>
        <v>0</v>
      </c>
      <c r="F48" s="94"/>
      <c r="G48" s="77" t="str">
        <f t="shared" si="6"/>
        <v/>
      </c>
      <c r="H48" s="83"/>
      <c r="I48" s="85">
        <f t="shared" si="1"/>
        <v>0</v>
      </c>
      <c r="J48" s="98"/>
      <c r="K48" s="76" t="str">
        <f t="shared" si="9"/>
        <v/>
      </c>
      <c r="L48" s="330" t="str">
        <f t="shared" si="7"/>
        <v/>
      </c>
      <c r="M48" s="86">
        <f t="shared" si="2"/>
        <v>0</v>
      </c>
      <c r="N48" s="108"/>
      <c r="O48" s="2"/>
      <c r="P48" s="2"/>
      <c r="Q48" s="2"/>
      <c r="R48" s="72"/>
      <c r="S48" s="72"/>
      <c r="T48" s="62"/>
      <c r="U48" s="62"/>
      <c r="V48" s="1"/>
      <c r="W48" s="5"/>
    </row>
    <row r="49" spans="1:23" ht="15" customHeight="1">
      <c r="A49" s="1">
        <v>44</v>
      </c>
      <c r="B49" s="102"/>
      <c r="C49" s="103"/>
      <c r="D49" s="103"/>
      <c r="E49" s="97">
        <f t="shared" si="3"/>
        <v>0</v>
      </c>
      <c r="F49" s="94"/>
      <c r="G49" s="77" t="str">
        <f t="shared" si="6"/>
        <v/>
      </c>
      <c r="H49" s="83"/>
      <c r="I49" s="85">
        <f t="shared" si="1"/>
        <v>0</v>
      </c>
      <c r="J49" s="98"/>
      <c r="K49" s="76" t="str">
        <f t="shared" si="9"/>
        <v/>
      </c>
      <c r="L49" s="330" t="str">
        <f t="shared" si="7"/>
        <v/>
      </c>
      <c r="M49" s="86">
        <f t="shared" si="2"/>
        <v>0</v>
      </c>
      <c r="N49" s="108"/>
      <c r="O49" s="2"/>
      <c r="P49" s="2"/>
      <c r="Q49" s="2"/>
      <c r="R49" s="72"/>
      <c r="S49" s="72"/>
      <c r="T49" s="62"/>
      <c r="U49" s="62"/>
      <c r="V49" s="1"/>
      <c r="W49" s="5"/>
    </row>
    <row r="50" spans="1:23" ht="15" customHeight="1">
      <c r="A50" s="1">
        <v>45</v>
      </c>
      <c r="B50" s="102"/>
      <c r="C50" s="103"/>
      <c r="D50" s="103"/>
      <c r="E50" s="97">
        <f t="shared" si="3"/>
        <v>0</v>
      </c>
      <c r="F50" s="94"/>
      <c r="G50" s="77" t="str">
        <f t="shared" si="4"/>
        <v/>
      </c>
      <c r="H50" s="83"/>
      <c r="I50" s="85">
        <f t="shared" si="1"/>
        <v>0</v>
      </c>
      <c r="J50" s="98"/>
      <c r="K50" s="76" t="str">
        <f t="shared" si="9"/>
        <v/>
      </c>
      <c r="L50" s="330" t="str">
        <f t="shared" ref="L50:L64" si="10">IF(ISERROR(VLOOKUP(J50,$T$1:$U$5,2)),"",VLOOKUP(J50,$T$1:$U$5,2))</f>
        <v/>
      </c>
      <c r="M50" s="86">
        <f t="shared" si="2"/>
        <v>0</v>
      </c>
      <c r="N50" s="108"/>
      <c r="O50" s="2"/>
      <c r="P50" s="2"/>
      <c r="Q50" s="2"/>
      <c r="R50" s="72"/>
      <c r="S50" s="72"/>
      <c r="T50" s="62"/>
      <c r="U50" s="62"/>
      <c r="V50" s="1"/>
      <c r="W50" s="5"/>
    </row>
    <row r="51" spans="1:23" ht="15" customHeight="1">
      <c r="A51" s="1">
        <v>46</v>
      </c>
      <c r="B51" s="102"/>
      <c r="C51" s="103"/>
      <c r="D51" s="103"/>
      <c r="E51" s="97">
        <f t="shared" si="3"/>
        <v>0</v>
      </c>
      <c r="F51" s="94"/>
      <c r="G51" s="77" t="str">
        <f t="shared" si="4"/>
        <v/>
      </c>
      <c r="H51" s="83"/>
      <c r="I51" s="85">
        <f t="shared" si="1"/>
        <v>0</v>
      </c>
      <c r="J51" s="98"/>
      <c r="K51" s="76" t="str">
        <f t="shared" si="9"/>
        <v/>
      </c>
      <c r="L51" s="330" t="str">
        <f t="shared" si="10"/>
        <v/>
      </c>
      <c r="M51" s="86">
        <f t="shared" si="2"/>
        <v>0</v>
      </c>
      <c r="N51" s="108"/>
      <c r="O51" s="2"/>
      <c r="P51" s="2"/>
      <c r="Q51" s="2"/>
      <c r="R51" s="72"/>
      <c r="S51" s="72"/>
      <c r="T51" s="62"/>
      <c r="U51" s="62"/>
      <c r="V51" s="1"/>
      <c r="W51" s="5"/>
    </row>
    <row r="52" spans="1:23" ht="15" customHeight="1">
      <c r="A52" s="1">
        <v>47</v>
      </c>
      <c r="B52" s="102"/>
      <c r="C52" s="103"/>
      <c r="D52" s="103"/>
      <c r="E52" s="97">
        <f t="shared" si="3"/>
        <v>0</v>
      </c>
      <c r="F52" s="94"/>
      <c r="G52" s="77" t="str">
        <f t="shared" si="4"/>
        <v/>
      </c>
      <c r="H52" s="83"/>
      <c r="I52" s="85">
        <f t="shared" si="1"/>
        <v>0</v>
      </c>
      <c r="J52" s="98"/>
      <c r="K52" s="76" t="str">
        <f t="shared" si="9"/>
        <v/>
      </c>
      <c r="L52" s="330" t="str">
        <f t="shared" si="10"/>
        <v/>
      </c>
      <c r="M52" s="86">
        <f t="shared" si="2"/>
        <v>0</v>
      </c>
      <c r="N52" s="108"/>
      <c r="O52" s="2"/>
      <c r="P52" s="2"/>
      <c r="Q52" s="2"/>
      <c r="R52" s="72"/>
      <c r="S52" s="72"/>
      <c r="T52" s="62"/>
      <c r="U52" s="62"/>
      <c r="V52" s="1"/>
      <c r="W52" s="5"/>
    </row>
    <row r="53" spans="1:23" ht="15" customHeight="1">
      <c r="A53" s="1">
        <v>48</v>
      </c>
      <c r="B53" s="102"/>
      <c r="C53" s="103"/>
      <c r="D53" s="103"/>
      <c r="E53" s="97">
        <f t="shared" si="3"/>
        <v>0</v>
      </c>
      <c r="F53" s="94"/>
      <c r="G53" s="77" t="str">
        <f t="shared" si="4"/>
        <v/>
      </c>
      <c r="H53" s="83"/>
      <c r="I53" s="85">
        <f t="shared" si="1"/>
        <v>0</v>
      </c>
      <c r="J53" s="98"/>
      <c r="K53" s="76" t="str">
        <f t="shared" si="9"/>
        <v/>
      </c>
      <c r="L53" s="330" t="str">
        <f t="shared" si="10"/>
        <v/>
      </c>
      <c r="M53" s="86">
        <f t="shared" si="2"/>
        <v>0</v>
      </c>
      <c r="N53" s="108"/>
      <c r="O53" s="2"/>
      <c r="P53" s="2"/>
      <c r="Q53" s="2"/>
      <c r="R53" s="72"/>
      <c r="S53" s="72"/>
      <c r="T53" s="62"/>
      <c r="U53" s="62"/>
      <c r="V53" s="1"/>
      <c r="W53" s="5"/>
    </row>
    <row r="54" spans="1:23" ht="15" customHeight="1">
      <c r="A54" s="1">
        <v>49</v>
      </c>
      <c r="B54" s="102"/>
      <c r="C54" s="103"/>
      <c r="D54" s="103"/>
      <c r="E54" s="97">
        <f t="shared" si="3"/>
        <v>0</v>
      </c>
      <c r="F54" s="94"/>
      <c r="G54" s="77" t="str">
        <f t="shared" si="4"/>
        <v/>
      </c>
      <c r="H54" s="83"/>
      <c r="I54" s="85">
        <f t="shared" si="1"/>
        <v>0</v>
      </c>
      <c r="J54" s="98"/>
      <c r="K54" s="76" t="str">
        <f t="shared" si="9"/>
        <v/>
      </c>
      <c r="L54" s="330" t="str">
        <f t="shared" si="10"/>
        <v/>
      </c>
      <c r="M54" s="86">
        <f t="shared" si="2"/>
        <v>0</v>
      </c>
      <c r="N54" s="108"/>
      <c r="O54" s="2"/>
      <c r="P54" s="2"/>
      <c r="Q54" s="2"/>
      <c r="R54" s="72"/>
      <c r="S54" s="72"/>
      <c r="T54" s="62"/>
      <c r="U54" s="62"/>
      <c r="V54" s="1"/>
      <c r="W54" s="5"/>
    </row>
    <row r="55" spans="1:23" ht="15" customHeight="1">
      <c r="A55" s="1">
        <v>50</v>
      </c>
      <c r="B55" s="102"/>
      <c r="C55" s="103"/>
      <c r="D55" s="103"/>
      <c r="E55" s="97">
        <f t="shared" si="3"/>
        <v>0</v>
      </c>
      <c r="F55" s="94"/>
      <c r="G55" s="77" t="str">
        <f t="shared" si="4"/>
        <v/>
      </c>
      <c r="H55" s="83"/>
      <c r="I55" s="85">
        <f t="shared" si="1"/>
        <v>0</v>
      </c>
      <c r="J55" s="98"/>
      <c r="K55" s="76" t="str">
        <f t="shared" si="9"/>
        <v/>
      </c>
      <c r="L55" s="330" t="str">
        <f t="shared" si="10"/>
        <v/>
      </c>
      <c r="M55" s="86">
        <f t="shared" si="2"/>
        <v>0</v>
      </c>
      <c r="N55" s="108"/>
      <c r="O55" s="2"/>
      <c r="P55" s="2"/>
      <c r="Q55" s="2"/>
      <c r="R55" s="72"/>
      <c r="S55" s="72"/>
      <c r="T55" s="62"/>
      <c r="U55" s="62"/>
      <c r="V55" s="1"/>
      <c r="W55" s="5"/>
    </row>
    <row r="56" spans="1:23" ht="15" customHeight="1">
      <c r="A56" s="1">
        <v>51</v>
      </c>
      <c r="B56" s="102"/>
      <c r="C56" s="103"/>
      <c r="D56" s="103"/>
      <c r="E56" s="97">
        <f t="shared" si="3"/>
        <v>0</v>
      </c>
      <c r="F56" s="94"/>
      <c r="G56" s="77" t="str">
        <f t="shared" si="4"/>
        <v/>
      </c>
      <c r="H56" s="83"/>
      <c r="I56" s="85">
        <f t="shared" si="1"/>
        <v>0</v>
      </c>
      <c r="J56" s="98"/>
      <c r="K56" s="76" t="str">
        <f t="shared" si="9"/>
        <v/>
      </c>
      <c r="L56" s="330" t="str">
        <f t="shared" si="10"/>
        <v/>
      </c>
      <c r="M56" s="86">
        <f t="shared" si="2"/>
        <v>0</v>
      </c>
      <c r="N56" s="108"/>
      <c r="O56" s="2"/>
      <c r="P56" s="2"/>
      <c r="Q56" s="2"/>
      <c r="R56" s="72"/>
      <c r="S56" s="72"/>
      <c r="T56" s="62"/>
      <c r="U56" s="62"/>
      <c r="V56" s="1"/>
      <c r="W56" s="5"/>
    </row>
    <row r="57" spans="1:23" ht="15" customHeight="1">
      <c r="A57" s="1">
        <v>52</v>
      </c>
      <c r="B57" s="102"/>
      <c r="C57" s="103"/>
      <c r="D57" s="103"/>
      <c r="E57" s="97">
        <f t="shared" si="3"/>
        <v>0</v>
      </c>
      <c r="F57" s="94"/>
      <c r="G57" s="77" t="str">
        <f t="shared" si="4"/>
        <v/>
      </c>
      <c r="H57" s="83"/>
      <c r="I57" s="85">
        <f t="shared" si="1"/>
        <v>0</v>
      </c>
      <c r="J57" s="98"/>
      <c r="K57" s="76" t="str">
        <f t="shared" si="9"/>
        <v/>
      </c>
      <c r="L57" s="330" t="str">
        <f t="shared" si="10"/>
        <v/>
      </c>
      <c r="M57" s="86">
        <f t="shared" si="2"/>
        <v>0</v>
      </c>
      <c r="N57" s="108"/>
      <c r="O57" s="2"/>
      <c r="P57" s="2"/>
      <c r="Q57" s="2"/>
      <c r="R57" s="72"/>
      <c r="S57" s="72"/>
      <c r="T57" s="62"/>
      <c r="U57" s="62"/>
      <c r="V57" s="1"/>
      <c r="W57" s="5"/>
    </row>
    <row r="58" spans="1:23" ht="15" customHeight="1">
      <c r="A58" s="1">
        <v>53</v>
      </c>
      <c r="B58" s="102"/>
      <c r="C58" s="103"/>
      <c r="D58" s="103"/>
      <c r="E58" s="97">
        <f t="shared" si="3"/>
        <v>0</v>
      </c>
      <c r="F58" s="94"/>
      <c r="G58" s="77" t="str">
        <f t="shared" si="4"/>
        <v/>
      </c>
      <c r="H58" s="83"/>
      <c r="I58" s="85">
        <f t="shared" si="1"/>
        <v>0</v>
      </c>
      <c r="J58" s="98"/>
      <c r="K58" s="76" t="str">
        <f t="shared" si="9"/>
        <v/>
      </c>
      <c r="L58" s="330" t="str">
        <f t="shared" si="10"/>
        <v/>
      </c>
      <c r="M58" s="86">
        <f t="shared" si="2"/>
        <v>0</v>
      </c>
      <c r="N58" s="108"/>
      <c r="O58" s="2"/>
      <c r="P58" s="2"/>
      <c r="Q58" s="2"/>
      <c r="R58" s="72"/>
      <c r="S58" s="72"/>
      <c r="T58" s="62"/>
      <c r="U58" s="62"/>
      <c r="V58" s="1"/>
      <c r="W58" s="5"/>
    </row>
    <row r="59" spans="1:23" ht="15" customHeight="1">
      <c r="A59" s="1">
        <v>54</v>
      </c>
      <c r="B59" s="102"/>
      <c r="C59" s="103"/>
      <c r="D59" s="103"/>
      <c r="E59" s="97">
        <f t="shared" si="3"/>
        <v>0</v>
      </c>
      <c r="F59" s="94"/>
      <c r="G59" s="77" t="str">
        <f t="shared" si="4"/>
        <v/>
      </c>
      <c r="H59" s="83"/>
      <c r="I59" s="85">
        <f t="shared" si="1"/>
        <v>0</v>
      </c>
      <c r="J59" s="98"/>
      <c r="K59" s="76" t="str">
        <f t="shared" si="9"/>
        <v/>
      </c>
      <c r="L59" s="330" t="str">
        <f t="shared" si="10"/>
        <v/>
      </c>
      <c r="M59" s="86">
        <f t="shared" si="2"/>
        <v>0</v>
      </c>
      <c r="N59" s="108"/>
      <c r="O59" s="2"/>
      <c r="P59" s="2"/>
      <c r="Q59" s="2"/>
      <c r="R59" s="72"/>
      <c r="S59" s="72"/>
      <c r="T59" s="62"/>
      <c r="U59" s="62"/>
      <c r="V59" s="1"/>
      <c r="W59" s="5"/>
    </row>
    <row r="60" spans="1:23" ht="15" customHeight="1">
      <c r="A60" s="1">
        <v>55</v>
      </c>
      <c r="B60" s="102"/>
      <c r="C60" s="103"/>
      <c r="D60" s="103"/>
      <c r="E60" s="97">
        <f t="shared" si="3"/>
        <v>0</v>
      </c>
      <c r="F60" s="94"/>
      <c r="G60" s="77" t="str">
        <f t="shared" si="4"/>
        <v/>
      </c>
      <c r="H60" s="83"/>
      <c r="I60" s="85">
        <f t="shared" si="1"/>
        <v>0</v>
      </c>
      <c r="J60" s="98"/>
      <c r="K60" s="76" t="str">
        <f t="shared" si="9"/>
        <v/>
      </c>
      <c r="L60" s="330" t="str">
        <f t="shared" si="10"/>
        <v/>
      </c>
      <c r="M60" s="86">
        <f t="shared" si="2"/>
        <v>0</v>
      </c>
      <c r="N60" s="108"/>
      <c r="O60" s="2"/>
      <c r="P60" s="2"/>
      <c r="Q60" s="2"/>
      <c r="R60" s="72"/>
      <c r="S60" s="72"/>
      <c r="T60" s="62"/>
      <c r="U60" s="62"/>
      <c r="V60" s="1"/>
      <c r="W60" s="5"/>
    </row>
    <row r="61" spans="1:23" ht="15" customHeight="1">
      <c r="A61" s="1">
        <v>56</v>
      </c>
      <c r="B61" s="102"/>
      <c r="C61" s="103"/>
      <c r="D61" s="103"/>
      <c r="E61" s="97">
        <f t="shared" si="3"/>
        <v>0</v>
      </c>
      <c r="F61" s="94"/>
      <c r="G61" s="77" t="str">
        <f t="shared" si="4"/>
        <v/>
      </c>
      <c r="H61" s="83"/>
      <c r="I61" s="85">
        <f t="shared" si="1"/>
        <v>0</v>
      </c>
      <c r="J61" s="98"/>
      <c r="K61" s="76" t="str">
        <f t="shared" si="9"/>
        <v/>
      </c>
      <c r="L61" s="330" t="str">
        <f t="shared" si="10"/>
        <v/>
      </c>
      <c r="M61" s="86">
        <f t="shared" si="2"/>
        <v>0</v>
      </c>
      <c r="N61" s="108"/>
      <c r="O61" s="2"/>
      <c r="P61" s="2"/>
      <c r="Q61" s="2"/>
      <c r="R61" s="72"/>
      <c r="S61" s="72"/>
      <c r="T61" s="62"/>
      <c r="U61" s="62"/>
      <c r="V61" s="1"/>
      <c r="W61" s="5"/>
    </row>
    <row r="62" spans="1:23" ht="15" customHeight="1">
      <c r="A62" s="1">
        <v>57</v>
      </c>
      <c r="B62" s="102"/>
      <c r="C62" s="103"/>
      <c r="D62" s="103"/>
      <c r="E62" s="97">
        <f t="shared" si="3"/>
        <v>0</v>
      </c>
      <c r="F62" s="94"/>
      <c r="G62" s="77" t="str">
        <f t="shared" si="4"/>
        <v/>
      </c>
      <c r="H62" s="83"/>
      <c r="I62" s="85">
        <f t="shared" si="1"/>
        <v>0</v>
      </c>
      <c r="J62" s="98"/>
      <c r="K62" s="76" t="str">
        <f t="shared" si="9"/>
        <v/>
      </c>
      <c r="L62" s="330" t="str">
        <f t="shared" si="10"/>
        <v/>
      </c>
      <c r="M62" s="86">
        <f t="shared" si="2"/>
        <v>0</v>
      </c>
      <c r="N62" s="108"/>
      <c r="O62" s="2"/>
      <c r="P62" s="2"/>
      <c r="Q62" s="2"/>
      <c r="R62" s="72"/>
      <c r="S62" s="72"/>
      <c r="T62" s="62"/>
      <c r="U62" s="62"/>
      <c r="V62" s="1"/>
      <c r="W62" s="5"/>
    </row>
    <row r="63" spans="1:23" ht="15" customHeight="1">
      <c r="A63" s="1">
        <v>58</v>
      </c>
      <c r="B63" s="102"/>
      <c r="C63" s="103"/>
      <c r="D63" s="103"/>
      <c r="E63" s="97">
        <f t="shared" si="3"/>
        <v>0</v>
      </c>
      <c r="F63" s="94"/>
      <c r="G63" s="77" t="str">
        <f t="shared" si="4"/>
        <v/>
      </c>
      <c r="H63" s="83"/>
      <c r="I63" s="85">
        <f t="shared" si="1"/>
        <v>0</v>
      </c>
      <c r="J63" s="98"/>
      <c r="K63" s="76" t="str">
        <f t="shared" si="9"/>
        <v/>
      </c>
      <c r="L63" s="330" t="str">
        <f t="shared" si="10"/>
        <v/>
      </c>
      <c r="M63" s="86">
        <f t="shared" si="2"/>
        <v>0</v>
      </c>
      <c r="N63" s="108"/>
      <c r="O63" s="2"/>
      <c r="P63" s="2"/>
      <c r="Q63" s="2"/>
      <c r="R63" s="72"/>
      <c r="S63" s="72"/>
      <c r="T63" s="62"/>
      <c r="U63" s="62"/>
      <c r="V63" s="1"/>
      <c r="W63" s="5"/>
    </row>
    <row r="64" spans="1:23" ht="15" customHeight="1">
      <c r="A64" s="1">
        <v>59</v>
      </c>
      <c r="B64" s="102"/>
      <c r="C64" s="103"/>
      <c r="D64" s="103"/>
      <c r="E64" s="97">
        <f t="shared" si="3"/>
        <v>0</v>
      </c>
      <c r="F64" s="94"/>
      <c r="G64" s="77" t="str">
        <f t="shared" si="4"/>
        <v/>
      </c>
      <c r="H64" s="83"/>
      <c r="I64" s="85">
        <f t="shared" si="1"/>
        <v>0</v>
      </c>
      <c r="J64" s="98"/>
      <c r="K64" s="76" t="str">
        <f t="shared" si="9"/>
        <v/>
      </c>
      <c r="L64" s="330" t="str">
        <f t="shared" si="10"/>
        <v/>
      </c>
      <c r="M64" s="86">
        <f t="shared" si="2"/>
        <v>0</v>
      </c>
      <c r="N64" s="108"/>
      <c r="O64" s="2"/>
      <c r="P64" s="2"/>
      <c r="Q64" s="2"/>
      <c r="R64" s="72"/>
      <c r="S64" s="72"/>
      <c r="T64" s="62"/>
      <c r="U64" s="62"/>
      <c r="V64" s="1"/>
      <c r="W64" s="5"/>
    </row>
    <row r="65" spans="1:23" ht="15" customHeight="1" thickBot="1">
      <c r="A65" s="1">
        <v>60</v>
      </c>
      <c r="B65" s="102"/>
      <c r="C65" s="103"/>
      <c r="D65" s="105"/>
      <c r="E65" s="97">
        <f t="shared" si="3"/>
        <v>0</v>
      </c>
      <c r="F65" s="95"/>
      <c r="G65" s="78" t="str">
        <f t="shared" ref="G65" si="11">IF(B65="アナウンス","記入→","")</f>
        <v/>
      </c>
      <c r="H65" s="84"/>
      <c r="I65" s="91">
        <f t="shared" si="1"/>
        <v>0</v>
      </c>
      <c r="J65" s="99"/>
      <c r="K65" s="79" t="str">
        <f t="shared" ref="K65" si="12">IF(ISERROR(VLOOKUP(J65,$AH$2:$AI$3,2)),"",VLOOKUP(J65,$AH$2:$AI$3,2))</f>
        <v/>
      </c>
      <c r="L65" s="331" t="str">
        <f t="shared" ref="L65" si="13">IF(ISERROR(VLOOKUP(J65,$T$1:$U$5,2)),"",VLOOKUP(J65,$T$1:$U$5,2))</f>
        <v/>
      </c>
      <c r="M65" s="87">
        <f t="shared" si="2"/>
        <v>0</v>
      </c>
      <c r="N65" s="109"/>
      <c r="O65" s="2"/>
      <c r="P65" s="2"/>
      <c r="Q65" s="2"/>
      <c r="R65" s="72"/>
      <c r="S65" s="72"/>
      <c r="T65" s="62"/>
      <c r="U65" s="62"/>
      <c r="V65" s="1"/>
      <c r="W65" s="5"/>
    </row>
    <row r="66" spans="1:23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72"/>
      <c r="S66" s="72"/>
      <c r="T66" s="62"/>
      <c r="U66" s="62"/>
      <c r="V66" s="1"/>
      <c r="W66" s="5"/>
    </row>
    <row r="67" spans="1:23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72"/>
      <c r="S67" s="72"/>
      <c r="T67" s="62"/>
      <c r="U67" s="62"/>
      <c r="V67" s="1"/>
      <c r="W67" s="5"/>
    </row>
    <row r="68" spans="1:23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50"/>
      <c r="S68" s="50"/>
      <c r="T68" s="62"/>
      <c r="U68" s="62"/>
      <c r="V68" s="1"/>
      <c r="W68" s="5"/>
    </row>
    <row r="69" spans="1:23" ht="14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  <c r="O69" s="28"/>
      <c r="P69" s="28"/>
      <c r="Q69" s="28"/>
      <c r="R69" s="66"/>
      <c r="S69" s="66"/>
      <c r="T69" s="60"/>
      <c r="U69" s="60"/>
      <c r="V69" s="27"/>
      <c r="W69" s="5"/>
    </row>
    <row r="70" spans="1:23" ht="14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8"/>
      <c r="P70" s="28"/>
      <c r="Q70" s="28"/>
      <c r="R70" s="66"/>
      <c r="S70" s="66"/>
      <c r="T70" s="60"/>
      <c r="U70" s="60"/>
      <c r="V70" s="27"/>
      <c r="W70" s="5"/>
    </row>
    <row r="71" spans="1:23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8"/>
      <c r="P71" s="28"/>
      <c r="Q71" s="28"/>
      <c r="R71" s="66"/>
      <c r="S71" s="66"/>
      <c r="T71" s="60"/>
      <c r="U71" s="60"/>
      <c r="V71" s="27"/>
      <c r="W71" s="5"/>
    </row>
    <row r="72" spans="1:23" ht="14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  <c r="O72" s="28"/>
      <c r="P72" s="28"/>
      <c r="Q72" s="28"/>
      <c r="R72" s="66"/>
      <c r="S72" s="66"/>
      <c r="T72" s="60"/>
      <c r="U72" s="60"/>
      <c r="V72" s="27"/>
      <c r="W72" s="5"/>
    </row>
    <row r="73" spans="1:23" ht="14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8"/>
      <c r="P73" s="28"/>
      <c r="Q73" s="28"/>
      <c r="R73" s="66"/>
      <c r="S73" s="66"/>
      <c r="T73" s="60"/>
      <c r="U73" s="60"/>
      <c r="V73" s="27"/>
      <c r="W73" s="5"/>
    </row>
    <row r="74" spans="1:23" ht="14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  <c r="O74" s="28"/>
      <c r="P74" s="28"/>
      <c r="Q74" s="28"/>
      <c r="R74" s="66"/>
      <c r="S74" s="66"/>
      <c r="T74" s="60"/>
      <c r="U74" s="60"/>
      <c r="V74" s="27"/>
      <c r="W74" s="5"/>
    </row>
    <row r="75" spans="1:23" ht="14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28"/>
      <c r="P75" s="28"/>
      <c r="Q75" s="28"/>
      <c r="R75" s="66"/>
      <c r="S75" s="66"/>
      <c r="T75" s="60"/>
      <c r="U75" s="60"/>
      <c r="V75" s="27"/>
      <c r="W75" s="5"/>
    </row>
    <row r="76" spans="1:23" ht="14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  <c r="O76" s="28"/>
      <c r="P76" s="28"/>
      <c r="Q76" s="28"/>
      <c r="R76" s="66"/>
      <c r="S76" s="66"/>
      <c r="T76" s="93"/>
      <c r="U76" s="93"/>
      <c r="V76" s="27"/>
      <c r="W76" s="5"/>
    </row>
    <row r="77" spans="1:23" ht="14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28"/>
      <c r="P77" s="28"/>
      <c r="Q77" s="28"/>
      <c r="R77" s="66"/>
      <c r="S77" s="66"/>
      <c r="T77" s="60"/>
      <c r="U77" s="60"/>
      <c r="V77" s="27"/>
      <c r="W77" s="5"/>
    </row>
    <row r="78" spans="1:23" ht="14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28"/>
      <c r="P78" s="28"/>
      <c r="Q78" s="28"/>
      <c r="R78" s="66"/>
      <c r="S78" s="66"/>
      <c r="T78" s="60"/>
      <c r="U78" s="60"/>
      <c r="V78" s="27"/>
      <c r="W78" s="5"/>
    </row>
    <row r="79" spans="1:23" ht="14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  <c r="O79" s="28"/>
      <c r="P79" s="28"/>
      <c r="Q79" s="28"/>
      <c r="R79" s="66"/>
      <c r="S79" s="66"/>
      <c r="T79" s="60"/>
      <c r="U79" s="60"/>
      <c r="V79" s="27"/>
      <c r="W79" s="5"/>
    </row>
    <row r="80" spans="1:23" ht="14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8"/>
      <c r="P80" s="28"/>
      <c r="Q80" s="28"/>
      <c r="R80" s="66"/>
      <c r="S80" s="66"/>
      <c r="T80" s="60"/>
      <c r="U80" s="60"/>
      <c r="V80" s="27"/>
      <c r="W80" s="5"/>
    </row>
    <row r="81" spans="1:23" ht="14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  <c r="O81" s="28"/>
      <c r="P81" s="28"/>
      <c r="Q81" s="28"/>
      <c r="R81" s="66"/>
      <c r="S81" s="66"/>
      <c r="T81" s="60"/>
      <c r="U81" s="60"/>
      <c r="V81" s="27"/>
      <c r="W81" s="5"/>
    </row>
    <row r="82" spans="1:23" ht="14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28"/>
      <c r="P82" s="28"/>
      <c r="Q82" s="28"/>
      <c r="R82" s="66"/>
      <c r="S82" s="66"/>
      <c r="T82" s="60"/>
      <c r="U82" s="60"/>
      <c r="V82" s="27"/>
      <c r="W82" s="5"/>
    </row>
    <row r="83" spans="1:23" ht="14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  <c r="O83" s="28"/>
      <c r="P83" s="28"/>
      <c r="Q83" s="28"/>
      <c r="R83" s="66"/>
      <c r="S83" s="66"/>
      <c r="T83" s="60"/>
      <c r="U83" s="60"/>
      <c r="V83" s="27"/>
      <c r="W83" s="5"/>
    </row>
    <row r="84" spans="1:23" ht="14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  <c r="O84" s="28"/>
      <c r="P84" s="28"/>
      <c r="Q84" s="28"/>
      <c r="R84" s="66"/>
      <c r="S84" s="66"/>
      <c r="T84" s="60"/>
      <c r="U84" s="60"/>
      <c r="V84" s="27"/>
      <c r="W84" s="5"/>
    </row>
    <row r="85" spans="1:23" ht="14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  <c r="O85" s="28"/>
      <c r="P85" s="28"/>
      <c r="Q85" s="28"/>
      <c r="R85" s="66"/>
      <c r="S85" s="66"/>
      <c r="T85" s="60"/>
      <c r="U85" s="60"/>
      <c r="V85" s="27"/>
      <c r="W85" s="5"/>
    </row>
    <row r="86" spans="1:23" ht="14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  <c r="O86" s="28"/>
      <c r="P86" s="28"/>
      <c r="Q86" s="28"/>
      <c r="R86" s="66"/>
      <c r="S86" s="66"/>
      <c r="T86" s="60"/>
      <c r="U86" s="60"/>
      <c r="V86" s="27"/>
      <c r="W86" s="5"/>
    </row>
    <row r="87" spans="1:23" ht="14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28"/>
      <c r="P87" s="28"/>
      <c r="Q87" s="28"/>
      <c r="R87" s="66"/>
      <c r="S87" s="66"/>
      <c r="T87" s="60"/>
      <c r="U87" s="60"/>
      <c r="V87" s="27"/>
      <c r="W87" s="5"/>
    </row>
    <row r="88" spans="1:23" ht="14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  <c r="O88" s="28"/>
      <c r="P88" s="28"/>
      <c r="Q88" s="28"/>
      <c r="R88" s="66"/>
      <c r="S88" s="66"/>
      <c r="T88" s="60"/>
      <c r="U88" s="60"/>
      <c r="V88" s="27"/>
      <c r="W88" s="5"/>
    </row>
    <row r="89" spans="1:23" ht="14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28"/>
      <c r="P89" s="28"/>
      <c r="Q89" s="28"/>
      <c r="R89" s="66"/>
      <c r="S89" s="66"/>
      <c r="T89" s="60"/>
      <c r="U89" s="60"/>
      <c r="V89" s="27"/>
      <c r="W89" s="5"/>
    </row>
    <row r="90" spans="1:23" ht="14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8"/>
      <c r="P90" s="28"/>
      <c r="Q90" s="28"/>
      <c r="R90" s="66"/>
      <c r="S90" s="66"/>
      <c r="T90" s="60"/>
      <c r="U90" s="60"/>
      <c r="V90" s="27"/>
      <c r="W90" s="5"/>
    </row>
    <row r="91" spans="1:23" ht="14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28"/>
      <c r="P91" s="28"/>
      <c r="Q91" s="28"/>
      <c r="R91" s="66"/>
      <c r="S91" s="66"/>
      <c r="T91" s="60"/>
      <c r="U91" s="60"/>
      <c r="V91" s="27"/>
      <c r="W91" s="5"/>
    </row>
    <row r="92" spans="1:23" ht="14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  <c r="O92" s="28"/>
      <c r="P92" s="28"/>
      <c r="Q92" s="28"/>
      <c r="R92" s="66"/>
      <c r="S92" s="66"/>
      <c r="T92" s="60"/>
      <c r="U92" s="60"/>
      <c r="V92" s="27"/>
      <c r="W92" s="5"/>
    </row>
    <row r="93" spans="1:23" ht="14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28"/>
      <c r="P93" s="28"/>
      <c r="Q93" s="28"/>
      <c r="R93" s="66"/>
      <c r="S93" s="66"/>
      <c r="T93" s="60"/>
      <c r="U93" s="60"/>
      <c r="V93" s="27"/>
      <c r="W93" s="5"/>
    </row>
    <row r="94" spans="1:23" ht="14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  <c r="O94" s="28"/>
      <c r="P94" s="28"/>
      <c r="Q94" s="28"/>
      <c r="R94" s="66"/>
      <c r="S94" s="66"/>
      <c r="T94" s="60"/>
      <c r="U94" s="60"/>
      <c r="V94" s="27"/>
      <c r="W94" s="5"/>
    </row>
    <row r="95" spans="1:23" ht="14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28"/>
      <c r="P95" s="28"/>
      <c r="Q95" s="28"/>
      <c r="R95" s="66"/>
      <c r="S95" s="66"/>
      <c r="T95" s="60"/>
      <c r="U95" s="60"/>
      <c r="V95" s="27"/>
      <c r="W95" s="5"/>
    </row>
    <row r="96" spans="1:23" ht="14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  <c r="O96" s="28"/>
      <c r="P96" s="28"/>
      <c r="Q96" s="28"/>
      <c r="R96" s="66"/>
      <c r="S96" s="66"/>
      <c r="T96" s="60"/>
      <c r="U96" s="60"/>
      <c r="V96" s="27"/>
      <c r="W96" s="5"/>
    </row>
    <row r="97" spans="1:23" ht="14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  <c r="O97" s="28"/>
      <c r="P97" s="28"/>
      <c r="Q97" s="28"/>
      <c r="R97" s="66"/>
      <c r="S97" s="66"/>
      <c r="T97" s="60"/>
      <c r="U97" s="60"/>
      <c r="V97" s="27"/>
      <c r="W97" s="5"/>
    </row>
    <row r="98" spans="1:23" ht="14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  <c r="O98" s="28"/>
      <c r="P98" s="28"/>
      <c r="Q98" s="28"/>
      <c r="R98" s="66"/>
      <c r="S98" s="66"/>
      <c r="T98" s="60"/>
      <c r="U98" s="60"/>
      <c r="V98" s="27"/>
      <c r="W98" s="5"/>
    </row>
    <row r="99" spans="1:2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32"/>
      <c r="O99" s="32"/>
      <c r="P99" s="32"/>
      <c r="Q99" s="32"/>
      <c r="R99" s="66"/>
      <c r="S99" s="66"/>
      <c r="T99" s="67"/>
      <c r="U99" s="67"/>
      <c r="V99" s="27"/>
      <c r="W99" s="5"/>
    </row>
    <row r="100" spans="1:2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2"/>
      <c r="O100" s="32"/>
      <c r="P100" s="32"/>
      <c r="Q100" s="32"/>
      <c r="R100" s="66"/>
      <c r="S100" s="66"/>
      <c r="T100" s="67"/>
      <c r="U100" s="67"/>
      <c r="V100" s="27"/>
      <c r="W100" s="5"/>
    </row>
    <row r="101" spans="1:2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32"/>
      <c r="O101" s="32"/>
      <c r="P101" s="32"/>
      <c r="Q101" s="32"/>
      <c r="R101" s="66"/>
      <c r="S101" s="66"/>
      <c r="T101" s="67"/>
      <c r="U101" s="67"/>
      <c r="V101" s="27"/>
      <c r="W101" s="5"/>
    </row>
    <row r="102" spans="1:2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32"/>
      <c r="O102" s="32"/>
      <c r="P102" s="32"/>
      <c r="Q102" s="32"/>
      <c r="R102" s="66"/>
      <c r="S102" s="66"/>
      <c r="T102" s="67"/>
      <c r="U102" s="67"/>
      <c r="V102" s="27"/>
      <c r="W102" s="5"/>
    </row>
    <row r="103" spans="1:2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66"/>
      <c r="S103" s="66"/>
      <c r="T103" s="67"/>
      <c r="U103" s="67"/>
      <c r="V103" s="27"/>
      <c r="W103" s="5"/>
    </row>
    <row r="104" spans="1:2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66"/>
      <c r="S104" s="66"/>
      <c r="T104" s="67"/>
      <c r="U104" s="67"/>
      <c r="V104" s="27"/>
      <c r="W104" s="5"/>
    </row>
    <row r="105" spans="1:2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66"/>
      <c r="S105" s="66"/>
      <c r="T105" s="67"/>
      <c r="U105" s="67"/>
      <c r="V105" s="27"/>
      <c r="W105" s="5"/>
    </row>
    <row r="106" spans="1:2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66"/>
      <c r="S106" s="66"/>
      <c r="T106" s="67"/>
      <c r="U106" s="67"/>
      <c r="V106" s="27"/>
      <c r="W106" s="5"/>
    </row>
    <row r="107" spans="1:2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66"/>
      <c r="S107" s="66"/>
      <c r="T107" s="67"/>
      <c r="U107" s="67"/>
      <c r="V107" s="27"/>
      <c r="W107" s="5"/>
    </row>
    <row r="108" spans="1:2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68"/>
      <c r="S108" s="68"/>
      <c r="T108" s="67"/>
      <c r="U108" s="67"/>
      <c r="V108" s="27"/>
      <c r="W108" s="5"/>
    </row>
    <row r="109" spans="1:2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68"/>
      <c r="S109" s="68"/>
      <c r="T109" s="67"/>
      <c r="U109" s="67"/>
      <c r="V109" s="27"/>
      <c r="W109" s="5"/>
    </row>
    <row r="110" spans="1:2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68"/>
      <c r="S110" s="68"/>
      <c r="T110" s="67"/>
      <c r="U110" s="67"/>
      <c r="V110" s="27"/>
      <c r="W110" s="5"/>
    </row>
    <row r="111" spans="1:2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68"/>
      <c r="S111" s="68"/>
      <c r="T111" s="67"/>
      <c r="U111" s="67"/>
      <c r="V111" s="27"/>
      <c r="W111" s="5"/>
    </row>
    <row r="112" spans="1:2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68"/>
      <c r="S112" s="68"/>
      <c r="T112" s="67"/>
      <c r="U112" s="67"/>
      <c r="V112" s="27"/>
      <c r="W112" s="5"/>
    </row>
    <row r="113" spans="1:2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68"/>
      <c r="S113" s="68"/>
      <c r="T113" s="67"/>
      <c r="U113" s="67"/>
      <c r="V113" s="27"/>
      <c r="W113" s="5"/>
    </row>
    <row r="114" spans="1:2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32"/>
      <c r="O114" s="32"/>
      <c r="P114" s="32"/>
      <c r="Q114" s="32"/>
      <c r="T114" s="67"/>
      <c r="U114" s="67"/>
      <c r="V114" s="32"/>
    </row>
    <row r="115" spans="1:2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32"/>
      <c r="O115" s="32"/>
      <c r="P115" s="32"/>
      <c r="Q115" s="32"/>
      <c r="T115" s="67"/>
      <c r="U115" s="67"/>
      <c r="V115" s="32"/>
    </row>
    <row r="116" spans="1:2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32"/>
      <c r="O116" s="32"/>
      <c r="P116" s="32"/>
      <c r="Q116" s="32"/>
      <c r="T116" s="67"/>
      <c r="U116" s="67"/>
      <c r="V116" s="32"/>
    </row>
    <row r="117" spans="1:2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32"/>
      <c r="O117" s="32"/>
      <c r="P117" s="32"/>
      <c r="Q117" s="32"/>
      <c r="T117" s="67"/>
      <c r="U117" s="67"/>
      <c r="V117" s="32"/>
    </row>
    <row r="118" spans="1:2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32"/>
      <c r="O118" s="32"/>
      <c r="P118" s="32"/>
      <c r="Q118" s="32"/>
      <c r="T118" s="67"/>
      <c r="U118" s="67"/>
      <c r="V118" s="32"/>
    </row>
    <row r="119" spans="1:2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32"/>
      <c r="O119" s="32"/>
      <c r="P119" s="32"/>
      <c r="Q119" s="32"/>
      <c r="T119" s="67"/>
      <c r="U119" s="67"/>
      <c r="V119" s="32"/>
    </row>
    <row r="120" spans="1:2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32"/>
      <c r="O120" s="32"/>
      <c r="P120" s="32"/>
      <c r="Q120" s="32"/>
      <c r="T120" s="67"/>
      <c r="U120" s="67"/>
      <c r="V120" s="32"/>
    </row>
    <row r="121" spans="1:2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32"/>
      <c r="O121" s="32"/>
      <c r="P121" s="32"/>
      <c r="Q121" s="32"/>
      <c r="T121" s="67"/>
      <c r="U121" s="67"/>
      <c r="V121" s="32"/>
    </row>
    <row r="122" spans="1:2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32"/>
      <c r="O122" s="32"/>
      <c r="P122" s="32"/>
      <c r="Q122" s="32"/>
      <c r="T122" s="67"/>
      <c r="U122" s="67"/>
      <c r="V122" s="32"/>
    </row>
    <row r="123" spans="1: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32"/>
      <c r="O123" s="32"/>
      <c r="P123" s="32"/>
      <c r="Q123" s="32"/>
      <c r="T123" s="69"/>
      <c r="U123" s="69"/>
      <c r="V123" s="32"/>
    </row>
    <row r="124" spans="1:2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32"/>
      <c r="O124" s="32"/>
      <c r="P124" s="32"/>
      <c r="Q124" s="32"/>
      <c r="T124" s="67"/>
      <c r="U124" s="67"/>
      <c r="V124" s="32"/>
    </row>
    <row r="125" spans="1:2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32"/>
      <c r="O125" s="32"/>
      <c r="P125" s="32"/>
      <c r="Q125" s="32"/>
      <c r="T125" s="67"/>
      <c r="U125" s="67"/>
      <c r="V125" s="32"/>
    </row>
    <row r="126" spans="1:23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32"/>
      <c r="O126" s="32"/>
      <c r="P126" s="32"/>
      <c r="Q126" s="32"/>
      <c r="T126" s="60"/>
      <c r="U126" s="60"/>
      <c r="V126" s="32"/>
    </row>
    <row r="127" spans="1:23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32"/>
      <c r="O127" s="32"/>
      <c r="P127" s="32"/>
      <c r="Q127" s="32"/>
      <c r="T127" s="60"/>
      <c r="U127" s="60"/>
      <c r="V127" s="32"/>
    </row>
    <row r="128" spans="1:23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32"/>
      <c r="O128" s="32"/>
      <c r="P128" s="32"/>
      <c r="Q128" s="32"/>
      <c r="T128" s="60"/>
      <c r="U128" s="60"/>
      <c r="V128" s="32"/>
    </row>
    <row r="129" spans="1:22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32"/>
      <c r="O129" s="32"/>
      <c r="P129" s="32"/>
      <c r="Q129" s="32"/>
      <c r="T129" s="60"/>
      <c r="U129" s="60"/>
      <c r="V129" s="32"/>
    </row>
    <row r="130" spans="1:22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32"/>
      <c r="O130" s="32"/>
      <c r="P130" s="32"/>
      <c r="Q130" s="32"/>
      <c r="T130" s="60"/>
      <c r="U130" s="60"/>
      <c r="V130" s="32"/>
    </row>
    <row r="131" spans="1:22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32"/>
      <c r="O131" s="32"/>
      <c r="P131" s="32"/>
      <c r="Q131" s="32"/>
      <c r="T131" s="60"/>
      <c r="U131" s="60"/>
      <c r="V131" s="32"/>
    </row>
    <row r="132" spans="1:22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32"/>
      <c r="O132" s="32"/>
      <c r="P132" s="32"/>
      <c r="Q132" s="32"/>
      <c r="T132" s="60"/>
      <c r="U132" s="60"/>
      <c r="V132" s="32"/>
    </row>
    <row r="133" spans="1:2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32"/>
      <c r="O133" s="32"/>
      <c r="P133" s="32"/>
      <c r="Q133" s="32"/>
      <c r="T133" s="67"/>
      <c r="U133" s="67"/>
      <c r="V133" s="32"/>
    </row>
    <row r="134" spans="1:2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32"/>
      <c r="O134" s="32"/>
      <c r="P134" s="32"/>
      <c r="Q134" s="32"/>
      <c r="T134" s="67"/>
      <c r="U134" s="67"/>
      <c r="V134" s="32"/>
    </row>
    <row r="135" spans="1:2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32"/>
      <c r="O135" s="32"/>
      <c r="P135" s="32"/>
      <c r="Q135" s="32"/>
      <c r="T135" s="67"/>
      <c r="U135" s="67"/>
      <c r="V135" s="32"/>
    </row>
    <row r="136" spans="1:2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32"/>
      <c r="O136" s="32"/>
      <c r="P136" s="32"/>
      <c r="Q136" s="32"/>
      <c r="T136" s="67"/>
      <c r="U136" s="67"/>
      <c r="V136" s="32"/>
    </row>
    <row r="137" spans="1:2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2"/>
      <c r="O137" s="32"/>
      <c r="P137" s="32"/>
      <c r="Q137" s="32"/>
      <c r="T137" s="67"/>
      <c r="U137" s="67"/>
      <c r="V137" s="32"/>
    </row>
    <row r="138" spans="1:2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2"/>
      <c r="O138" s="32"/>
      <c r="P138" s="32"/>
      <c r="Q138" s="32"/>
      <c r="T138" s="67"/>
      <c r="U138" s="67"/>
      <c r="V138" s="32"/>
    </row>
    <row r="139" spans="1:22">
      <c r="T139" s="67"/>
      <c r="U139" s="67"/>
    </row>
    <row r="140" spans="1:22">
      <c r="T140" s="67"/>
      <c r="U140" s="67"/>
    </row>
    <row r="141" spans="1:22">
      <c r="T141" s="70"/>
      <c r="U141" s="70"/>
    </row>
    <row r="142" spans="1:22">
      <c r="T142" s="70"/>
      <c r="U142" s="70"/>
    </row>
    <row r="143" spans="1:22">
      <c r="T143" s="70"/>
      <c r="U143" s="70"/>
    </row>
    <row r="144" spans="1:22">
      <c r="T144" s="70"/>
      <c r="U144" s="70"/>
    </row>
    <row r="145" spans="20:21">
      <c r="T145" s="70"/>
      <c r="U145" s="70"/>
    </row>
    <row r="146" spans="20:21">
      <c r="T146" s="70"/>
      <c r="U146" s="70"/>
    </row>
    <row r="147" spans="20:21">
      <c r="T147" s="70"/>
      <c r="U147" s="70"/>
    </row>
    <row r="148" spans="20:21">
      <c r="T148" s="70"/>
      <c r="U148" s="70"/>
    </row>
    <row r="149" spans="20:21">
      <c r="T149" s="70"/>
      <c r="U149" s="70"/>
    </row>
    <row r="150" spans="20:21">
      <c r="T150" s="70"/>
      <c r="U150" s="70"/>
    </row>
    <row r="151" spans="20:21">
      <c r="T151" s="70"/>
      <c r="U151" s="70"/>
    </row>
    <row r="152" spans="20:21">
      <c r="T152" s="70"/>
      <c r="U152" s="70"/>
    </row>
    <row r="153" spans="20:21">
      <c r="T153" s="70"/>
      <c r="U153" s="70"/>
    </row>
    <row r="154" spans="20:21">
      <c r="T154" s="70"/>
      <c r="U154" s="70"/>
    </row>
    <row r="155" spans="20:21">
      <c r="T155" s="70"/>
      <c r="U155" s="70"/>
    </row>
    <row r="156" spans="20:21">
      <c r="T156" s="70"/>
      <c r="U156" s="70"/>
    </row>
    <row r="160" spans="20:21" ht="14.25">
      <c r="T160" s="71"/>
      <c r="U160" s="71"/>
    </row>
    <row r="161" spans="20:21" ht="14.25">
      <c r="T161" s="71"/>
      <c r="U161" s="71"/>
    </row>
    <row r="162" spans="20:21" ht="14.25">
      <c r="T162" s="71"/>
      <c r="U162" s="71"/>
    </row>
    <row r="163" spans="20:21" ht="14.25">
      <c r="T163" s="71"/>
      <c r="U163" s="71"/>
    </row>
    <row r="164" spans="20:21" ht="14.25">
      <c r="T164" s="71"/>
      <c r="U164" s="71"/>
    </row>
    <row r="165" spans="20:21" ht="14.25">
      <c r="T165" s="71"/>
      <c r="U165" s="71"/>
    </row>
    <row r="166" spans="20:21" ht="14.25">
      <c r="T166" s="71"/>
      <c r="U166" s="71"/>
    </row>
    <row r="167" spans="20:21">
      <c r="T167" s="67"/>
      <c r="U167" s="67"/>
    </row>
    <row r="168" spans="20:21">
      <c r="T168" s="67"/>
      <c r="U168" s="67"/>
    </row>
    <row r="205" spans="20:21">
      <c r="T205" s="70"/>
      <c r="U205" s="70"/>
    </row>
    <row r="206" spans="20:21">
      <c r="T206" s="70"/>
      <c r="U206" s="70"/>
    </row>
    <row r="207" spans="20:21">
      <c r="T207" s="70"/>
      <c r="U207" s="70"/>
    </row>
    <row r="208" spans="20:21">
      <c r="T208" s="70"/>
      <c r="U208" s="70"/>
    </row>
    <row r="209" spans="20:21">
      <c r="T209" s="70"/>
      <c r="U209" s="70"/>
    </row>
    <row r="210" spans="20:21">
      <c r="T210" s="70"/>
      <c r="U210" s="70"/>
    </row>
    <row r="211" spans="20:21">
      <c r="T211" s="70"/>
      <c r="U211" s="70"/>
    </row>
    <row r="212" spans="20:21">
      <c r="T212" s="70"/>
      <c r="U212" s="70"/>
    </row>
    <row r="213" spans="20:21">
      <c r="T213" s="70"/>
      <c r="U213" s="70"/>
    </row>
    <row r="214" spans="20:21">
      <c r="T214" s="70"/>
      <c r="U214" s="70"/>
    </row>
    <row r="215" spans="20:21">
      <c r="T215" s="70"/>
      <c r="U215" s="70"/>
    </row>
    <row r="216" spans="20:21">
      <c r="T216" s="70"/>
      <c r="U216" s="70"/>
    </row>
    <row r="217" spans="20:21">
      <c r="T217" s="70"/>
      <c r="U217" s="70"/>
    </row>
    <row r="218" spans="20:21">
      <c r="T218" s="70"/>
      <c r="U218" s="70"/>
    </row>
    <row r="219" spans="20:21">
      <c r="T219" s="70"/>
      <c r="U219" s="70"/>
    </row>
    <row r="220" spans="20:21">
      <c r="T220" s="70"/>
      <c r="U220" s="70"/>
    </row>
    <row r="221" spans="20:21">
      <c r="T221" s="70"/>
      <c r="U221" s="70"/>
    </row>
    <row r="222" spans="20:21">
      <c r="T222" s="70"/>
      <c r="U222" s="70"/>
    </row>
    <row r="223" spans="20:21">
      <c r="T223" s="70"/>
      <c r="U223" s="70"/>
    </row>
    <row r="224" spans="20:21">
      <c r="T224" s="70"/>
      <c r="U224" s="70"/>
    </row>
    <row r="225" spans="20:21">
      <c r="T225" s="70"/>
      <c r="U225" s="70"/>
    </row>
    <row r="226" spans="20:21">
      <c r="T226" s="70"/>
      <c r="U226" s="70"/>
    </row>
    <row r="227" spans="20:21">
      <c r="T227" s="70"/>
      <c r="U227" s="70"/>
    </row>
    <row r="228" spans="20:21">
      <c r="T228" s="70"/>
      <c r="U228" s="70"/>
    </row>
    <row r="229" spans="20:21">
      <c r="T229" s="70"/>
      <c r="U229" s="70"/>
    </row>
    <row r="230" spans="20:21">
      <c r="T230" s="70"/>
      <c r="U230" s="70"/>
    </row>
    <row r="231" spans="20:21">
      <c r="T231" s="70"/>
      <c r="U231" s="70"/>
    </row>
    <row r="232" spans="20:21">
      <c r="T232" s="70"/>
      <c r="U232" s="70"/>
    </row>
    <row r="233" spans="20:21">
      <c r="T233" s="70"/>
      <c r="U233" s="70"/>
    </row>
    <row r="234" spans="20:21">
      <c r="T234" s="70"/>
      <c r="U234" s="70"/>
    </row>
    <row r="235" spans="20:21">
      <c r="T235" s="70"/>
      <c r="U235" s="70"/>
    </row>
    <row r="236" spans="20:21">
      <c r="T236" s="70"/>
      <c r="U236" s="70"/>
    </row>
    <row r="237" spans="20:21">
      <c r="T237" s="70"/>
      <c r="U237" s="70"/>
    </row>
    <row r="238" spans="20:21">
      <c r="T238" s="70"/>
      <c r="U238" s="70"/>
    </row>
    <row r="239" spans="20:21">
      <c r="T239" s="70"/>
      <c r="U239" s="70"/>
    </row>
    <row r="240" spans="20:21">
      <c r="T240" s="70"/>
      <c r="U240" s="70"/>
    </row>
    <row r="241" spans="20:21">
      <c r="T241" s="70"/>
      <c r="U241" s="70"/>
    </row>
    <row r="242" spans="20:21">
      <c r="T242" s="70"/>
      <c r="U242" s="70"/>
    </row>
    <row r="243" spans="20:21">
      <c r="T243" s="70"/>
      <c r="U243" s="70"/>
    </row>
    <row r="244" spans="20:21">
      <c r="T244" s="70"/>
      <c r="U244" s="70"/>
    </row>
    <row r="245" spans="20:21">
      <c r="T245" s="70"/>
      <c r="U245" s="70"/>
    </row>
    <row r="246" spans="20:21">
      <c r="T246" s="70"/>
      <c r="U246" s="70"/>
    </row>
    <row r="247" spans="20:21">
      <c r="T247" s="70"/>
      <c r="U247" s="70"/>
    </row>
    <row r="248" spans="20:21">
      <c r="T248" s="70"/>
      <c r="U248" s="70"/>
    </row>
    <row r="249" spans="20:21">
      <c r="T249" s="70"/>
      <c r="U249" s="70"/>
    </row>
    <row r="250" spans="20:21">
      <c r="T250" s="70"/>
      <c r="U250" s="70"/>
    </row>
    <row r="251" spans="20:21">
      <c r="T251" s="70"/>
      <c r="U251" s="70"/>
    </row>
    <row r="252" spans="20:21">
      <c r="T252" s="70"/>
      <c r="U252" s="70"/>
    </row>
    <row r="253" spans="20:21">
      <c r="T253" s="70"/>
      <c r="U253" s="70"/>
    </row>
    <row r="254" spans="20:21">
      <c r="T254" s="70"/>
      <c r="U254" s="70"/>
    </row>
    <row r="255" spans="20:21">
      <c r="T255" s="70"/>
      <c r="U255" s="70"/>
    </row>
    <row r="256" spans="20:21">
      <c r="T256" s="70"/>
      <c r="U256" s="70"/>
    </row>
    <row r="257" spans="20:21">
      <c r="T257" s="70"/>
      <c r="U257" s="70"/>
    </row>
    <row r="258" spans="20:21">
      <c r="T258" s="70"/>
      <c r="U258" s="70"/>
    </row>
    <row r="259" spans="20:21">
      <c r="T259" s="70"/>
      <c r="U259" s="70"/>
    </row>
    <row r="260" spans="20:21">
      <c r="T260" s="70"/>
      <c r="U260" s="70"/>
    </row>
    <row r="261" spans="20:21">
      <c r="T261" s="70"/>
      <c r="U261" s="70"/>
    </row>
    <row r="262" spans="20:21">
      <c r="T262" s="70"/>
      <c r="U262" s="70"/>
    </row>
    <row r="263" spans="20:21">
      <c r="T263" s="70"/>
      <c r="U263" s="70"/>
    </row>
    <row r="264" spans="20:21">
      <c r="T264" s="70"/>
      <c r="U264" s="70"/>
    </row>
    <row r="265" spans="20:21">
      <c r="T265" s="70"/>
      <c r="U265" s="70"/>
    </row>
    <row r="266" spans="20:21">
      <c r="T266" s="70"/>
      <c r="U266" s="70"/>
    </row>
    <row r="267" spans="20:21">
      <c r="T267" s="70"/>
      <c r="U267" s="70"/>
    </row>
    <row r="268" spans="20:21">
      <c r="T268" s="70"/>
      <c r="U268" s="70"/>
    </row>
    <row r="269" spans="20:21">
      <c r="T269" s="70"/>
      <c r="U269" s="70"/>
    </row>
    <row r="270" spans="20:21">
      <c r="T270" s="70"/>
      <c r="U270" s="70"/>
    </row>
    <row r="271" spans="20:21">
      <c r="T271" s="70"/>
      <c r="U271" s="70"/>
    </row>
    <row r="272" spans="20:21">
      <c r="T272" s="70"/>
      <c r="U272" s="70"/>
    </row>
    <row r="273" spans="20:21">
      <c r="T273" s="70"/>
      <c r="U273" s="70"/>
    </row>
    <row r="274" spans="20:21">
      <c r="T274" s="70"/>
      <c r="U274" s="70"/>
    </row>
    <row r="275" spans="20:21">
      <c r="T275" s="70"/>
      <c r="U275" s="70"/>
    </row>
    <row r="276" spans="20:21">
      <c r="T276" s="70"/>
      <c r="U276" s="70"/>
    </row>
    <row r="277" spans="20:21">
      <c r="T277" s="70"/>
      <c r="U277" s="70"/>
    </row>
  </sheetData>
  <sheetProtection password="DE7F" sheet="1" objects="1" scenarios="1"/>
  <mergeCells count="9">
    <mergeCell ref="I4:L4"/>
    <mergeCell ref="M4:N4"/>
    <mergeCell ref="B2:F2"/>
    <mergeCell ref="E5:F5"/>
    <mergeCell ref="I5:J5"/>
    <mergeCell ref="M5:N5"/>
    <mergeCell ref="C4:C5"/>
    <mergeCell ref="D4:D5"/>
    <mergeCell ref="E4:F4"/>
  </mergeCells>
  <phoneticPr fontId="4"/>
  <conditionalFormatting sqref="F6:H65 J6:L65 N6:N65">
    <cfRule type="cellIs" dxfId="54" priority="6" operator="greaterThan">
      <formula>0</formula>
    </cfRule>
  </conditionalFormatting>
  <conditionalFormatting sqref="B6:D65">
    <cfRule type="cellIs" dxfId="53" priority="5" operator="greaterThan">
      <formula>0</formula>
    </cfRule>
  </conditionalFormatting>
  <conditionalFormatting sqref="I10:I65">
    <cfRule type="cellIs" dxfId="52" priority="4" operator="greaterThan">
      <formula>0</formula>
    </cfRule>
  </conditionalFormatting>
  <conditionalFormatting sqref="I6:I9">
    <cfRule type="cellIs" dxfId="51" priority="3" operator="greaterThan">
      <formula>0</formula>
    </cfRule>
  </conditionalFormatting>
  <conditionalFormatting sqref="M10:M65">
    <cfRule type="cellIs" dxfId="50" priority="2" operator="greaterThan">
      <formula>0</formula>
    </cfRule>
  </conditionalFormatting>
  <conditionalFormatting sqref="M6:M9">
    <cfRule type="cellIs" dxfId="49" priority="1" operator="greaterThan">
      <formula>0</formula>
    </cfRule>
  </conditionalFormatting>
  <dataValidations count="5">
    <dataValidation type="list" allowBlank="1" showInputMessage="1" showErrorMessage="1" sqref="H6:H65">
      <formula1>$AF$1:$AF$3</formula1>
    </dataValidation>
    <dataValidation type="list" allowBlank="1" showInputMessage="1" showErrorMessage="1" sqref="B6:B65">
      <formula1>$R$1:$R$6</formula1>
    </dataValidation>
    <dataValidation type="list" allowBlank="1" showInputMessage="1" showErrorMessage="1" sqref="N6:N65">
      <formula1>$V$1:$V$3</formula1>
    </dataValidation>
    <dataValidation type="list" allowBlank="1" showInputMessage="1" showErrorMessage="1" sqref="J6:J65">
      <formula1>$T$1:$T$5</formula1>
    </dataValidation>
    <dataValidation type="list" allowBlank="1" showInputMessage="1" showErrorMessage="1" sqref="F6:F65">
      <formula1>$S$1:$S$3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7"/>
  <sheetViews>
    <sheetView showZeros="0" view="pageBreakPreview" zoomScaleNormal="100" zoomScaleSheetLayoutView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B6" sqref="B6"/>
    </sheetView>
  </sheetViews>
  <sheetFormatPr defaultRowHeight="13.5"/>
  <cols>
    <col min="1" max="1" width="20.625" style="5" customWidth="1"/>
    <col min="2" max="2" width="16.875" style="5" customWidth="1"/>
    <col min="3" max="4" width="21.25" style="5" customWidth="1"/>
    <col min="5" max="5" width="5" style="5" customWidth="1"/>
    <col min="6" max="6" width="6.75" style="5" customWidth="1"/>
    <col min="7" max="7" width="5" style="5" hidden="1" customWidth="1"/>
    <col min="8" max="8" width="0" style="5" hidden="1" customWidth="1"/>
    <col min="9" max="9" width="5" style="5" customWidth="1"/>
    <col min="10" max="10" width="5.75" style="5" customWidth="1"/>
    <col min="11" max="11" width="9" style="5" hidden="1" customWidth="1"/>
    <col min="12" max="12" width="22.5" style="5" customWidth="1"/>
    <col min="13" max="13" width="5" style="5" customWidth="1"/>
    <col min="14" max="14" width="7.75" style="4" customWidth="1"/>
    <col min="15" max="17" width="23" style="4" customWidth="1"/>
    <col min="18" max="19" width="5.375" style="64" customWidth="1"/>
    <col min="20" max="21" width="9" style="65"/>
    <col min="22" max="22" width="9" style="51"/>
    <col min="23" max="23" width="9" style="4"/>
    <col min="24" max="16384" width="9" style="5"/>
  </cols>
  <sheetData>
    <row r="1" spans="1:23" ht="14.25" thickBot="1">
      <c r="A1" s="40" t="s">
        <v>372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74"/>
      <c r="S1" s="74"/>
      <c r="T1" s="61"/>
      <c r="U1" s="61"/>
      <c r="V1" s="63"/>
      <c r="W1" s="5"/>
    </row>
    <row r="2" spans="1:23" ht="21.75" customHeight="1" thickBot="1">
      <c r="A2" s="1"/>
      <c r="B2" s="632" t="s">
        <v>133</v>
      </c>
      <c r="C2" s="633"/>
      <c r="D2" s="633"/>
      <c r="E2" s="633"/>
      <c r="F2" s="634"/>
      <c r="G2" s="90"/>
      <c r="H2" s="1"/>
      <c r="I2" s="1"/>
      <c r="J2" s="1"/>
      <c r="K2" s="1"/>
      <c r="L2" s="1"/>
      <c r="M2" s="1"/>
      <c r="N2" s="2"/>
      <c r="O2" s="2"/>
      <c r="P2" s="2"/>
      <c r="Q2" s="2"/>
      <c r="R2" s="72" t="s">
        <v>110</v>
      </c>
      <c r="S2" s="72" t="s">
        <v>118</v>
      </c>
      <c r="T2" s="62">
        <v>1</v>
      </c>
      <c r="U2" s="62" t="s">
        <v>106</v>
      </c>
      <c r="V2" s="63" t="s">
        <v>116</v>
      </c>
      <c r="W2" s="5"/>
    </row>
    <row r="3" spans="1:23" ht="28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72" t="s">
        <v>111</v>
      </c>
      <c r="S3" s="72" t="s">
        <v>119</v>
      </c>
      <c r="T3" s="62">
        <v>2</v>
      </c>
      <c r="U3" s="63" t="s">
        <v>107</v>
      </c>
      <c r="V3" s="73" t="s">
        <v>117</v>
      </c>
      <c r="W3" s="5"/>
    </row>
    <row r="4" spans="1:23" ht="21.75" customHeight="1">
      <c r="A4" s="1"/>
      <c r="B4" s="397" t="s">
        <v>96</v>
      </c>
      <c r="C4" s="651" t="s">
        <v>123</v>
      </c>
      <c r="D4" s="651" t="s">
        <v>122</v>
      </c>
      <c r="E4" s="653" t="s">
        <v>97</v>
      </c>
      <c r="F4" s="654"/>
      <c r="G4" s="398" t="s">
        <v>98</v>
      </c>
      <c r="H4" s="399"/>
      <c r="I4" s="655" t="s">
        <v>101</v>
      </c>
      <c r="J4" s="656"/>
      <c r="K4" s="656"/>
      <c r="L4" s="657"/>
      <c r="M4" s="644" t="s">
        <v>121</v>
      </c>
      <c r="N4" s="645"/>
      <c r="O4" s="2"/>
      <c r="P4" s="2"/>
      <c r="Q4" s="2"/>
      <c r="R4" s="72" t="s">
        <v>112</v>
      </c>
      <c r="S4" s="72"/>
      <c r="T4" s="62">
        <v>3</v>
      </c>
      <c r="U4" s="73" t="s">
        <v>108</v>
      </c>
      <c r="V4" s="73"/>
      <c r="W4" s="5"/>
    </row>
    <row r="5" spans="1:23" ht="18.75" customHeight="1" thickBot="1">
      <c r="A5" s="1"/>
      <c r="B5" s="400" t="s">
        <v>99</v>
      </c>
      <c r="C5" s="652"/>
      <c r="D5" s="652"/>
      <c r="E5" s="646" t="s">
        <v>102</v>
      </c>
      <c r="F5" s="647"/>
      <c r="G5" s="401" t="s">
        <v>100</v>
      </c>
      <c r="H5" s="402"/>
      <c r="I5" s="648" t="s">
        <v>103</v>
      </c>
      <c r="J5" s="649"/>
      <c r="K5" s="440" t="s">
        <v>104</v>
      </c>
      <c r="L5" s="403" t="s">
        <v>115</v>
      </c>
      <c r="M5" s="648" t="s">
        <v>105</v>
      </c>
      <c r="N5" s="650"/>
      <c r="O5" s="2"/>
      <c r="P5" s="2"/>
      <c r="Q5" s="2"/>
      <c r="R5" s="72" t="s">
        <v>113</v>
      </c>
      <c r="S5" s="72"/>
      <c r="T5" s="62">
        <v>4</v>
      </c>
      <c r="U5" s="73" t="s">
        <v>109</v>
      </c>
      <c r="V5" s="1"/>
      <c r="W5" s="5"/>
    </row>
    <row r="6" spans="1:23" ht="15" customHeight="1" thickTop="1">
      <c r="A6" s="1">
        <v>1</v>
      </c>
      <c r="B6" s="100"/>
      <c r="C6" s="101"/>
      <c r="D6" s="101"/>
      <c r="E6" s="96">
        <f>IF(B6="アナウンス","記入→",IF(B6="朗読","記入→",IF(B6="テレビ番組","",IF(B6="ラジオ番組","",IF(B6="創作テレビドラマ","",IF(B6="創作ラジオドラマ","",IF(B6="研究発表","",IF(B6="番組部門のみ参加","記入→",))))))))</f>
        <v>0</v>
      </c>
      <c r="F6" s="94"/>
      <c r="G6" s="537" t="str">
        <f>IF(B6="アナウンス","記入→","")</f>
        <v/>
      </c>
      <c r="H6" s="538"/>
      <c r="I6" s="85">
        <f>IF(B6="アナウンス","",IF(B6="朗読","記入→",IF(B6="テレビ番組","",IF(B6="ラジオ番組","",IF(B6="創作テレビドラマ","",IF(B6="創作ラジオドラマ","",IF(B6="研究発表","",IF(B6="番組のみの参加","記入→",))))))))</f>
        <v>0</v>
      </c>
      <c r="J6" s="98"/>
      <c r="K6" s="539"/>
      <c r="L6" s="330" t="str">
        <f t="shared" ref="L6:L9" si="0">IF(ISERROR(VLOOKUP(J6,$T$1:$U$5,2)),"",VLOOKUP(J6,$T$1:$U$5,2))</f>
        <v/>
      </c>
      <c r="M6" s="92">
        <f>IF(B6="テレビ番組","記入→",IF(B6="ラジオドラマ","記入→",IF(B6="創作テレビドラマ","記入→",IF(B6="創作ラジオドラマ","記入→",))))</f>
        <v>0</v>
      </c>
      <c r="N6" s="332"/>
      <c r="O6" s="2"/>
      <c r="P6" s="2"/>
      <c r="Q6" s="2"/>
      <c r="R6" s="72" t="s">
        <v>114</v>
      </c>
      <c r="S6" s="72"/>
      <c r="T6" s="62"/>
      <c r="U6" s="62"/>
      <c r="V6" s="1"/>
      <c r="W6" s="5"/>
    </row>
    <row r="7" spans="1:23" ht="15" customHeight="1">
      <c r="A7" s="1">
        <v>2</v>
      </c>
      <c r="B7" s="102"/>
      <c r="C7" s="103"/>
      <c r="D7" s="103"/>
      <c r="E7" s="97">
        <f>IF(B7="アナウンス","記入→",IF(B7="朗読","記入→",IF(B7="テレビ番組","",IF(B7="ラジオ番組","",IF(B7="創作テレビドラマ","",IF(B7="創作ラジオドラマ","",IF(B7="研究発表","",IF(B7="番組部門のみ参加","記入→",))))))))</f>
        <v>0</v>
      </c>
      <c r="F7" s="94"/>
      <c r="G7" s="540" t="str">
        <f t="shared" ref="G7:G9" si="1">IF(B7="アナウンス","記入→","")</f>
        <v/>
      </c>
      <c r="H7" s="541"/>
      <c r="I7" s="85">
        <f t="shared" ref="I7:I9" si="2">IF(B7="アナウンス","",IF(B7="朗読","記入→",IF(B7="テレビ番組","",IF(B7="ラジオ番組","",IF(B7="創作テレビドラマ","",IF(B7="創作ラジオドラマ","",IF(B7="研究発表","",IF(B7="番組のみの参加","記入→",))))))))</f>
        <v>0</v>
      </c>
      <c r="J7" s="98"/>
      <c r="K7" s="539" t="str">
        <f t="shared" ref="K7:K9" si="3">IF(ISERROR(VLOOKUP(J7,$AH$2:$AI$3,2)),"",VLOOKUP(J7,$AH$2:$AI$3,2))</f>
        <v/>
      </c>
      <c r="L7" s="330" t="str">
        <f t="shared" si="0"/>
        <v/>
      </c>
      <c r="M7" s="86">
        <f t="shared" ref="M7:M9" si="4">IF(B7="テレビ番組","記入→",IF(B7="ラジオドラマ","記入→",IF(B7="創作テレビドラマ","記入→",IF(B7="創作ラジオドラマ","記入→",))))</f>
        <v>0</v>
      </c>
      <c r="N7" s="108"/>
      <c r="O7" s="2"/>
      <c r="P7" s="2"/>
      <c r="Q7" s="2"/>
      <c r="R7" s="72"/>
      <c r="S7" s="72"/>
      <c r="T7" s="62"/>
      <c r="U7" s="62"/>
      <c r="V7" s="1"/>
      <c r="W7" s="5"/>
    </row>
    <row r="8" spans="1:23" ht="15" customHeight="1">
      <c r="A8" s="1">
        <v>3</v>
      </c>
      <c r="B8" s="102"/>
      <c r="C8" s="103"/>
      <c r="D8" s="103"/>
      <c r="E8" s="97">
        <f t="shared" ref="E8:E9" si="5">IF(B8="アナウンス","記入→",IF(B8="朗読","記入→",IF(B8="テレビ番組","",IF(B8="ラジオ番組","",IF(B8="創作テレビドラマ","",IF(B8="創作ラジオドラマ","",IF(B8="研究発表","",IF(B8="番組部門のみ参加","記入→",))))))))</f>
        <v>0</v>
      </c>
      <c r="F8" s="94"/>
      <c r="G8" s="540" t="str">
        <f t="shared" si="1"/>
        <v/>
      </c>
      <c r="H8" s="541"/>
      <c r="I8" s="85">
        <f t="shared" si="2"/>
        <v>0</v>
      </c>
      <c r="J8" s="98"/>
      <c r="K8" s="539" t="str">
        <f t="shared" si="3"/>
        <v/>
      </c>
      <c r="L8" s="330" t="str">
        <f t="shared" si="0"/>
        <v/>
      </c>
      <c r="M8" s="86">
        <f t="shared" si="4"/>
        <v>0</v>
      </c>
      <c r="N8" s="108"/>
      <c r="O8" s="2"/>
      <c r="P8" s="2"/>
      <c r="Q8" s="2"/>
      <c r="R8" s="72"/>
      <c r="S8" s="72"/>
      <c r="T8" s="62"/>
      <c r="U8" s="62"/>
      <c r="V8" s="1"/>
      <c r="W8" s="5"/>
    </row>
    <row r="9" spans="1:23" ht="15" customHeight="1">
      <c r="A9" s="1">
        <v>4</v>
      </c>
      <c r="B9" s="102"/>
      <c r="C9" s="103"/>
      <c r="D9" s="103"/>
      <c r="E9" s="97">
        <f t="shared" si="5"/>
        <v>0</v>
      </c>
      <c r="F9" s="94"/>
      <c r="G9" s="540" t="str">
        <f t="shared" si="1"/>
        <v/>
      </c>
      <c r="H9" s="541"/>
      <c r="I9" s="85">
        <f t="shared" si="2"/>
        <v>0</v>
      </c>
      <c r="J9" s="98"/>
      <c r="K9" s="539" t="str">
        <f t="shared" si="3"/>
        <v/>
      </c>
      <c r="L9" s="330" t="str">
        <f t="shared" si="0"/>
        <v/>
      </c>
      <c r="M9" s="86">
        <f t="shared" si="4"/>
        <v>0</v>
      </c>
      <c r="N9" s="108"/>
      <c r="O9" s="2"/>
      <c r="P9" s="2"/>
      <c r="Q9" s="2"/>
      <c r="R9" s="72"/>
      <c r="S9" s="72"/>
      <c r="T9" s="62"/>
      <c r="U9" s="62"/>
      <c r="V9" s="1"/>
      <c r="W9" s="5"/>
    </row>
    <row r="10" spans="1:23" ht="15" customHeight="1">
      <c r="A10" s="1">
        <v>5</v>
      </c>
      <c r="B10" s="102"/>
      <c r="C10" s="103"/>
      <c r="D10" s="103"/>
      <c r="E10" s="97">
        <f t="shared" ref="E10:E65" si="6">IF(B10="アナウンス","記入→",IF(B10="朗読","記入→",IF(B10="テレビ番組","",IF(B10="ラジオ番組","",IF(B10="創作テレビドラマ","",IF(B10="創作ラジオドラマ","",IF(B10="研究発表","",IF(B10="番組部門のみ参加","記入→",))))))))</f>
        <v>0</v>
      </c>
      <c r="F10" s="94"/>
      <c r="G10" s="540" t="str">
        <f t="shared" ref="G10:G65" si="7">IF(B10="アナウンス","記入→","")</f>
        <v/>
      </c>
      <c r="H10" s="541"/>
      <c r="I10" s="85">
        <f t="shared" ref="I10:I65" si="8">IF(B10="アナウンス","",IF(B10="朗読","記入→",IF(B10="テレビ番組","",IF(B10="ラジオ番組","",IF(B10="創作テレビドラマ","",IF(B10="創作ラジオドラマ","",IF(B10="研究発表","",IF(B10="番組のみの参加","記入→",))))))))</f>
        <v>0</v>
      </c>
      <c r="J10" s="98"/>
      <c r="K10" s="539" t="str">
        <f t="shared" ref="K10:K42" si="9">IF(ISERROR(VLOOKUP(J10,$AH$2:$AI$3,2)),"",VLOOKUP(J10,$AH$2:$AI$3,2))</f>
        <v/>
      </c>
      <c r="L10" s="106" t="str">
        <f t="shared" ref="L10:L65" si="10">IF(ISERROR(VLOOKUP(J10,$T$1:$U$5,2)),"",VLOOKUP(J10,$T$1:$U$5,2))</f>
        <v/>
      </c>
      <c r="M10" s="86">
        <f t="shared" ref="M10:M65" si="11">IF(B10="テレビ番組","記入→",IF(B10="ラジオドラマ","記入→",IF(B10="創作テレビドラマ","記入→",IF(B10="創作ラジオドラマ","記入→",))))</f>
        <v>0</v>
      </c>
      <c r="N10" s="108"/>
      <c r="O10" s="2"/>
      <c r="P10" s="2"/>
      <c r="Q10" s="2"/>
      <c r="R10" s="72"/>
      <c r="S10" s="72"/>
      <c r="T10" s="62"/>
      <c r="U10" s="62"/>
      <c r="V10" s="1"/>
      <c r="W10" s="5"/>
    </row>
    <row r="11" spans="1:23" ht="15" customHeight="1">
      <c r="A11" s="1">
        <v>6</v>
      </c>
      <c r="B11" s="102"/>
      <c r="C11" s="103"/>
      <c r="D11" s="103"/>
      <c r="E11" s="97">
        <f t="shared" si="6"/>
        <v>0</v>
      </c>
      <c r="F11" s="94"/>
      <c r="G11" s="540" t="str">
        <f t="shared" si="7"/>
        <v/>
      </c>
      <c r="H11" s="541"/>
      <c r="I11" s="85">
        <f t="shared" si="8"/>
        <v>0</v>
      </c>
      <c r="J11" s="98"/>
      <c r="K11" s="539" t="str">
        <f t="shared" si="9"/>
        <v/>
      </c>
      <c r="L11" s="106" t="str">
        <f t="shared" si="10"/>
        <v/>
      </c>
      <c r="M11" s="86">
        <f t="shared" si="11"/>
        <v>0</v>
      </c>
      <c r="N11" s="108"/>
      <c r="O11" s="2"/>
      <c r="P11" s="2"/>
      <c r="Q11" s="2"/>
      <c r="R11" s="72"/>
      <c r="S11" s="72"/>
      <c r="T11" s="62"/>
      <c r="U11" s="62"/>
      <c r="V11" s="1"/>
      <c r="W11" s="5"/>
    </row>
    <row r="12" spans="1:23" ht="15" customHeight="1">
      <c r="A12" s="1">
        <v>7</v>
      </c>
      <c r="B12" s="102"/>
      <c r="C12" s="103"/>
      <c r="D12" s="103"/>
      <c r="E12" s="97">
        <f t="shared" si="6"/>
        <v>0</v>
      </c>
      <c r="F12" s="94"/>
      <c r="G12" s="540" t="str">
        <f t="shared" si="7"/>
        <v/>
      </c>
      <c r="H12" s="541"/>
      <c r="I12" s="85">
        <f t="shared" si="8"/>
        <v>0</v>
      </c>
      <c r="J12" s="98"/>
      <c r="K12" s="539" t="str">
        <f t="shared" si="9"/>
        <v/>
      </c>
      <c r="L12" s="106" t="str">
        <f t="shared" si="10"/>
        <v/>
      </c>
      <c r="M12" s="86">
        <f t="shared" si="11"/>
        <v>0</v>
      </c>
      <c r="N12" s="108"/>
      <c r="O12" s="2"/>
      <c r="P12" s="2"/>
      <c r="Q12" s="2"/>
      <c r="R12" s="72"/>
      <c r="S12" s="72"/>
      <c r="T12" s="62"/>
      <c r="U12" s="62"/>
      <c r="V12" s="1"/>
      <c r="W12" s="5"/>
    </row>
    <row r="13" spans="1:23" ht="15" customHeight="1">
      <c r="A13" s="1">
        <v>8</v>
      </c>
      <c r="B13" s="102"/>
      <c r="C13" s="103"/>
      <c r="D13" s="103"/>
      <c r="E13" s="97">
        <f t="shared" si="6"/>
        <v>0</v>
      </c>
      <c r="F13" s="94"/>
      <c r="G13" s="540" t="str">
        <f t="shared" si="7"/>
        <v/>
      </c>
      <c r="H13" s="541"/>
      <c r="I13" s="85">
        <f t="shared" si="8"/>
        <v>0</v>
      </c>
      <c r="J13" s="98"/>
      <c r="K13" s="539" t="str">
        <f t="shared" si="9"/>
        <v/>
      </c>
      <c r="L13" s="106" t="str">
        <f t="shared" si="10"/>
        <v/>
      </c>
      <c r="M13" s="86">
        <f t="shared" si="11"/>
        <v>0</v>
      </c>
      <c r="N13" s="108"/>
      <c r="O13" s="2"/>
      <c r="P13" s="2"/>
      <c r="Q13" s="2"/>
      <c r="R13" s="72"/>
      <c r="S13" s="72"/>
      <c r="T13" s="62"/>
      <c r="U13" s="62"/>
      <c r="V13" s="1"/>
      <c r="W13" s="5"/>
    </row>
    <row r="14" spans="1:23" ht="15" customHeight="1">
      <c r="A14" s="1">
        <v>9</v>
      </c>
      <c r="B14" s="102"/>
      <c r="C14" s="103"/>
      <c r="D14" s="103"/>
      <c r="E14" s="97">
        <f t="shared" si="6"/>
        <v>0</v>
      </c>
      <c r="F14" s="94"/>
      <c r="G14" s="540" t="str">
        <f t="shared" si="7"/>
        <v/>
      </c>
      <c r="H14" s="541"/>
      <c r="I14" s="85">
        <f t="shared" si="8"/>
        <v>0</v>
      </c>
      <c r="J14" s="98"/>
      <c r="K14" s="539" t="str">
        <f t="shared" si="9"/>
        <v/>
      </c>
      <c r="L14" s="106" t="str">
        <f t="shared" si="10"/>
        <v/>
      </c>
      <c r="M14" s="86">
        <f t="shared" si="11"/>
        <v>0</v>
      </c>
      <c r="N14" s="108"/>
      <c r="O14" s="2"/>
      <c r="P14" s="2"/>
      <c r="Q14" s="2"/>
      <c r="R14" s="72"/>
      <c r="S14" s="72"/>
      <c r="T14" s="62"/>
      <c r="U14" s="62"/>
      <c r="V14" s="1"/>
      <c r="W14" s="5"/>
    </row>
    <row r="15" spans="1:23" ht="15" customHeight="1">
      <c r="A15" s="1">
        <v>10</v>
      </c>
      <c r="B15" s="102"/>
      <c r="C15" s="103"/>
      <c r="D15" s="103"/>
      <c r="E15" s="97">
        <f t="shared" si="6"/>
        <v>0</v>
      </c>
      <c r="F15" s="94"/>
      <c r="G15" s="540" t="str">
        <f t="shared" si="7"/>
        <v/>
      </c>
      <c r="H15" s="541"/>
      <c r="I15" s="85">
        <f t="shared" si="8"/>
        <v>0</v>
      </c>
      <c r="J15" s="98"/>
      <c r="K15" s="539" t="str">
        <f t="shared" si="9"/>
        <v/>
      </c>
      <c r="L15" s="106" t="str">
        <f t="shared" si="10"/>
        <v/>
      </c>
      <c r="M15" s="86">
        <f t="shared" si="11"/>
        <v>0</v>
      </c>
      <c r="N15" s="108"/>
      <c r="O15" s="2"/>
      <c r="P15" s="2"/>
      <c r="Q15" s="2"/>
      <c r="R15" s="72"/>
      <c r="S15" s="72"/>
      <c r="T15" s="62"/>
      <c r="U15" s="62"/>
      <c r="V15" s="1"/>
      <c r="W15" s="5"/>
    </row>
    <row r="16" spans="1:23" ht="15" customHeight="1">
      <c r="A16" s="1">
        <v>11</v>
      </c>
      <c r="B16" s="102"/>
      <c r="C16" s="103"/>
      <c r="D16" s="103"/>
      <c r="E16" s="97">
        <f t="shared" si="6"/>
        <v>0</v>
      </c>
      <c r="F16" s="94"/>
      <c r="G16" s="540" t="str">
        <f t="shared" si="7"/>
        <v/>
      </c>
      <c r="H16" s="541"/>
      <c r="I16" s="85">
        <f t="shared" si="8"/>
        <v>0</v>
      </c>
      <c r="J16" s="98"/>
      <c r="K16" s="539" t="str">
        <f t="shared" si="9"/>
        <v/>
      </c>
      <c r="L16" s="106" t="str">
        <f t="shared" si="10"/>
        <v/>
      </c>
      <c r="M16" s="86">
        <f t="shared" si="11"/>
        <v>0</v>
      </c>
      <c r="N16" s="108"/>
      <c r="O16" s="2"/>
      <c r="P16" s="2"/>
      <c r="Q16" s="2"/>
      <c r="R16" s="72"/>
      <c r="S16" s="72"/>
      <c r="T16" s="62"/>
      <c r="U16" s="62"/>
      <c r="V16" s="1"/>
      <c r="W16" s="5"/>
    </row>
    <row r="17" spans="1:23" ht="15" customHeight="1">
      <c r="A17" s="1">
        <v>12</v>
      </c>
      <c r="B17" s="102"/>
      <c r="C17" s="103"/>
      <c r="D17" s="103"/>
      <c r="E17" s="97">
        <f t="shared" si="6"/>
        <v>0</v>
      </c>
      <c r="F17" s="94"/>
      <c r="G17" s="540" t="str">
        <f t="shared" si="7"/>
        <v/>
      </c>
      <c r="H17" s="541"/>
      <c r="I17" s="85">
        <f t="shared" si="8"/>
        <v>0</v>
      </c>
      <c r="J17" s="98"/>
      <c r="K17" s="539" t="str">
        <f t="shared" si="9"/>
        <v/>
      </c>
      <c r="L17" s="106" t="str">
        <f t="shared" si="10"/>
        <v/>
      </c>
      <c r="M17" s="86">
        <f t="shared" si="11"/>
        <v>0</v>
      </c>
      <c r="N17" s="108"/>
      <c r="O17" s="2"/>
      <c r="P17" s="2"/>
      <c r="Q17" s="2"/>
      <c r="R17" s="72"/>
      <c r="S17" s="72"/>
      <c r="T17" s="62"/>
      <c r="U17" s="62"/>
      <c r="V17" s="1"/>
      <c r="W17" s="5"/>
    </row>
    <row r="18" spans="1:23" ht="15" customHeight="1">
      <c r="A18" s="1">
        <v>13</v>
      </c>
      <c r="B18" s="102"/>
      <c r="C18" s="103"/>
      <c r="D18" s="103"/>
      <c r="E18" s="97">
        <f t="shared" si="6"/>
        <v>0</v>
      </c>
      <c r="F18" s="94"/>
      <c r="G18" s="540" t="str">
        <f t="shared" si="7"/>
        <v/>
      </c>
      <c r="H18" s="541"/>
      <c r="I18" s="85">
        <f t="shared" si="8"/>
        <v>0</v>
      </c>
      <c r="J18" s="98"/>
      <c r="K18" s="539" t="str">
        <f t="shared" si="9"/>
        <v/>
      </c>
      <c r="L18" s="106" t="str">
        <f t="shared" si="10"/>
        <v/>
      </c>
      <c r="M18" s="86">
        <f t="shared" si="11"/>
        <v>0</v>
      </c>
      <c r="N18" s="108"/>
      <c r="O18" s="2"/>
      <c r="P18" s="2"/>
      <c r="Q18" s="2"/>
      <c r="R18" s="72"/>
      <c r="S18" s="72"/>
      <c r="T18" s="62"/>
      <c r="U18" s="62"/>
      <c r="V18" s="1"/>
      <c r="W18" s="5"/>
    </row>
    <row r="19" spans="1:23" ht="15" customHeight="1">
      <c r="A19" s="1">
        <v>14</v>
      </c>
      <c r="B19" s="102"/>
      <c r="C19" s="103"/>
      <c r="D19" s="103"/>
      <c r="E19" s="97">
        <f t="shared" si="6"/>
        <v>0</v>
      </c>
      <c r="F19" s="94"/>
      <c r="G19" s="540" t="str">
        <f t="shared" si="7"/>
        <v/>
      </c>
      <c r="H19" s="541"/>
      <c r="I19" s="85">
        <f t="shared" si="8"/>
        <v>0</v>
      </c>
      <c r="J19" s="98"/>
      <c r="K19" s="539" t="str">
        <f t="shared" si="9"/>
        <v/>
      </c>
      <c r="L19" s="106" t="str">
        <f t="shared" si="10"/>
        <v/>
      </c>
      <c r="M19" s="86">
        <f t="shared" si="11"/>
        <v>0</v>
      </c>
      <c r="N19" s="108"/>
      <c r="O19" s="2"/>
      <c r="P19" s="2"/>
      <c r="Q19" s="2"/>
      <c r="R19" s="72"/>
      <c r="S19" s="72"/>
      <c r="T19" s="62"/>
      <c r="U19" s="62"/>
      <c r="V19" s="1"/>
      <c r="W19" s="5"/>
    </row>
    <row r="20" spans="1:23" ht="15" customHeight="1">
      <c r="A20" s="1">
        <v>15</v>
      </c>
      <c r="B20" s="102"/>
      <c r="C20" s="103"/>
      <c r="D20" s="103"/>
      <c r="E20" s="97">
        <f t="shared" si="6"/>
        <v>0</v>
      </c>
      <c r="F20" s="94"/>
      <c r="G20" s="540" t="str">
        <f t="shared" si="7"/>
        <v/>
      </c>
      <c r="H20" s="541"/>
      <c r="I20" s="85">
        <f t="shared" si="8"/>
        <v>0</v>
      </c>
      <c r="J20" s="98"/>
      <c r="K20" s="539" t="str">
        <f t="shared" si="9"/>
        <v/>
      </c>
      <c r="L20" s="106" t="str">
        <f t="shared" si="10"/>
        <v/>
      </c>
      <c r="M20" s="86">
        <f t="shared" si="11"/>
        <v>0</v>
      </c>
      <c r="N20" s="108"/>
      <c r="O20" s="2"/>
      <c r="P20" s="2"/>
      <c r="Q20" s="2"/>
      <c r="R20" s="72"/>
      <c r="S20" s="72"/>
      <c r="T20" s="62"/>
      <c r="U20" s="62"/>
      <c r="V20" s="1"/>
      <c r="W20" s="5"/>
    </row>
    <row r="21" spans="1:23" ht="15" customHeight="1">
      <c r="A21" s="1">
        <v>16</v>
      </c>
      <c r="B21" s="102"/>
      <c r="C21" s="103"/>
      <c r="D21" s="103"/>
      <c r="E21" s="97">
        <f t="shared" si="6"/>
        <v>0</v>
      </c>
      <c r="F21" s="94"/>
      <c r="G21" s="540" t="str">
        <f t="shared" si="7"/>
        <v/>
      </c>
      <c r="H21" s="541"/>
      <c r="I21" s="85">
        <f t="shared" si="8"/>
        <v>0</v>
      </c>
      <c r="J21" s="98"/>
      <c r="K21" s="539" t="str">
        <f t="shared" si="9"/>
        <v/>
      </c>
      <c r="L21" s="106" t="str">
        <f t="shared" si="10"/>
        <v/>
      </c>
      <c r="M21" s="86">
        <f t="shared" si="11"/>
        <v>0</v>
      </c>
      <c r="N21" s="108"/>
      <c r="O21" s="2"/>
      <c r="P21" s="2"/>
      <c r="Q21" s="2"/>
      <c r="R21" s="72"/>
      <c r="S21" s="72"/>
      <c r="T21" s="62"/>
      <c r="U21" s="62"/>
      <c r="V21" s="1"/>
      <c r="W21" s="5"/>
    </row>
    <row r="22" spans="1:23" ht="15" customHeight="1">
      <c r="A22" s="1">
        <v>17</v>
      </c>
      <c r="B22" s="102"/>
      <c r="C22" s="103"/>
      <c r="D22" s="103"/>
      <c r="E22" s="97">
        <f t="shared" si="6"/>
        <v>0</v>
      </c>
      <c r="F22" s="94"/>
      <c r="G22" s="540" t="str">
        <f t="shared" si="7"/>
        <v/>
      </c>
      <c r="H22" s="541"/>
      <c r="I22" s="85">
        <f t="shared" si="8"/>
        <v>0</v>
      </c>
      <c r="J22" s="98"/>
      <c r="K22" s="539" t="str">
        <f t="shared" si="9"/>
        <v/>
      </c>
      <c r="L22" s="106" t="str">
        <f t="shared" si="10"/>
        <v/>
      </c>
      <c r="M22" s="86">
        <f t="shared" si="11"/>
        <v>0</v>
      </c>
      <c r="N22" s="108"/>
      <c r="O22" s="2"/>
      <c r="P22" s="2"/>
      <c r="Q22" s="2"/>
      <c r="R22" s="72"/>
      <c r="S22" s="72"/>
      <c r="T22" s="62"/>
      <c r="U22" s="62"/>
      <c r="V22" s="1"/>
      <c r="W22" s="5"/>
    </row>
    <row r="23" spans="1:23" ht="15" customHeight="1">
      <c r="A23" s="1">
        <v>18</v>
      </c>
      <c r="B23" s="102"/>
      <c r="C23" s="103"/>
      <c r="D23" s="103"/>
      <c r="E23" s="97">
        <f t="shared" si="6"/>
        <v>0</v>
      </c>
      <c r="F23" s="94"/>
      <c r="G23" s="540" t="str">
        <f t="shared" si="7"/>
        <v/>
      </c>
      <c r="H23" s="541"/>
      <c r="I23" s="85">
        <f t="shared" si="8"/>
        <v>0</v>
      </c>
      <c r="J23" s="98"/>
      <c r="K23" s="539" t="str">
        <f t="shared" si="9"/>
        <v/>
      </c>
      <c r="L23" s="106" t="str">
        <f t="shared" si="10"/>
        <v/>
      </c>
      <c r="M23" s="86">
        <f t="shared" si="11"/>
        <v>0</v>
      </c>
      <c r="N23" s="108"/>
      <c r="O23" s="2"/>
      <c r="P23" s="2"/>
      <c r="Q23" s="2"/>
      <c r="R23" s="72"/>
      <c r="S23" s="72"/>
      <c r="T23" s="62"/>
      <c r="U23" s="62"/>
      <c r="V23" s="1"/>
      <c r="W23" s="5"/>
    </row>
    <row r="24" spans="1:23" ht="15" customHeight="1">
      <c r="A24" s="1">
        <v>19</v>
      </c>
      <c r="B24" s="102"/>
      <c r="C24" s="103"/>
      <c r="D24" s="103"/>
      <c r="E24" s="97">
        <f t="shared" si="6"/>
        <v>0</v>
      </c>
      <c r="F24" s="94"/>
      <c r="G24" s="540" t="str">
        <f t="shared" si="7"/>
        <v/>
      </c>
      <c r="H24" s="541"/>
      <c r="I24" s="85">
        <f t="shared" si="8"/>
        <v>0</v>
      </c>
      <c r="J24" s="98"/>
      <c r="K24" s="539" t="str">
        <f t="shared" si="9"/>
        <v/>
      </c>
      <c r="L24" s="106" t="str">
        <f t="shared" si="10"/>
        <v/>
      </c>
      <c r="M24" s="86">
        <f t="shared" si="11"/>
        <v>0</v>
      </c>
      <c r="N24" s="108"/>
      <c r="O24" s="2"/>
      <c r="P24" s="2"/>
      <c r="Q24" s="2"/>
      <c r="R24" s="72"/>
      <c r="S24" s="72"/>
      <c r="T24" s="62"/>
      <c r="U24" s="62"/>
      <c r="V24" s="1"/>
      <c r="W24" s="5"/>
    </row>
    <row r="25" spans="1:23" ht="15" customHeight="1">
      <c r="A25" s="1">
        <v>20</v>
      </c>
      <c r="B25" s="102"/>
      <c r="C25" s="103"/>
      <c r="D25" s="103"/>
      <c r="E25" s="97">
        <f t="shared" si="6"/>
        <v>0</v>
      </c>
      <c r="F25" s="94"/>
      <c r="G25" s="540" t="str">
        <f t="shared" si="7"/>
        <v/>
      </c>
      <c r="H25" s="541"/>
      <c r="I25" s="85">
        <f t="shared" si="8"/>
        <v>0</v>
      </c>
      <c r="J25" s="98"/>
      <c r="K25" s="539" t="str">
        <f t="shared" si="9"/>
        <v/>
      </c>
      <c r="L25" s="106" t="str">
        <f t="shared" si="10"/>
        <v/>
      </c>
      <c r="M25" s="86">
        <f t="shared" si="11"/>
        <v>0</v>
      </c>
      <c r="N25" s="108"/>
      <c r="O25" s="2"/>
      <c r="P25" s="2"/>
      <c r="Q25" s="2"/>
      <c r="R25" s="72"/>
      <c r="S25" s="72"/>
      <c r="T25" s="62"/>
      <c r="U25" s="62"/>
      <c r="V25" s="1"/>
      <c r="W25" s="5"/>
    </row>
    <row r="26" spans="1:23" ht="15" customHeight="1">
      <c r="A26" s="1">
        <v>21</v>
      </c>
      <c r="B26" s="102"/>
      <c r="C26" s="103"/>
      <c r="D26" s="103"/>
      <c r="E26" s="97">
        <f t="shared" si="6"/>
        <v>0</v>
      </c>
      <c r="F26" s="94"/>
      <c r="G26" s="540" t="str">
        <f t="shared" si="7"/>
        <v/>
      </c>
      <c r="H26" s="541"/>
      <c r="I26" s="85">
        <f t="shared" si="8"/>
        <v>0</v>
      </c>
      <c r="J26" s="98"/>
      <c r="K26" s="539" t="str">
        <f t="shared" si="9"/>
        <v/>
      </c>
      <c r="L26" s="106" t="str">
        <f t="shared" si="10"/>
        <v/>
      </c>
      <c r="M26" s="86">
        <f t="shared" si="11"/>
        <v>0</v>
      </c>
      <c r="N26" s="108"/>
      <c r="O26" s="2"/>
      <c r="P26" s="2"/>
      <c r="Q26" s="2"/>
      <c r="R26" s="72"/>
      <c r="S26" s="72"/>
      <c r="T26" s="62"/>
      <c r="U26" s="62"/>
      <c r="V26" s="1"/>
      <c r="W26" s="5"/>
    </row>
    <row r="27" spans="1:23" ht="15" customHeight="1">
      <c r="A27" s="1">
        <v>22</v>
      </c>
      <c r="B27" s="102"/>
      <c r="C27" s="103"/>
      <c r="D27" s="103"/>
      <c r="E27" s="97">
        <f t="shared" si="6"/>
        <v>0</v>
      </c>
      <c r="F27" s="94"/>
      <c r="G27" s="540" t="str">
        <f t="shared" si="7"/>
        <v/>
      </c>
      <c r="H27" s="541"/>
      <c r="I27" s="85">
        <f t="shared" si="8"/>
        <v>0</v>
      </c>
      <c r="J27" s="98"/>
      <c r="K27" s="539" t="str">
        <f t="shared" si="9"/>
        <v/>
      </c>
      <c r="L27" s="106" t="str">
        <f t="shared" si="10"/>
        <v/>
      </c>
      <c r="M27" s="86">
        <f t="shared" si="11"/>
        <v>0</v>
      </c>
      <c r="N27" s="108"/>
      <c r="O27" s="2"/>
      <c r="P27" s="2"/>
      <c r="Q27" s="2"/>
      <c r="R27" s="72"/>
      <c r="S27" s="72"/>
      <c r="T27" s="62"/>
      <c r="U27" s="62"/>
      <c r="V27" s="1"/>
      <c r="W27" s="5"/>
    </row>
    <row r="28" spans="1:23" ht="15" customHeight="1">
      <c r="A28" s="1">
        <v>23</v>
      </c>
      <c r="B28" s="102"/>
      <c r="C28" s="103"/>
      <c r="D28" s="103"/>
      <c r="E28" s="97">
        <f t="shared" si="6"/>
        <v>0</v>
      </c>
      <c r="F28" s="94"/>
      <c r="G28" s="540" t="str">
        <f t="shared" si="7"/>
        <v/>
      </c>
      <c r="H28" s="541"/>
      <c r="I28" s="85">
        <f t="shared" si="8"/>
        <v>0</v>
      </c>
      <c r="J28" s="98"/>
      <c r="K28" s="539" t="str">
        <f t="shared" si="9"/>
        <v/>
      </c>
      <c r="L28" s="106" t="str">
        <f t="shared" si="10"/>
        <v/>
      </c>
      <c r="M28" s="86">
        <f t="shared" si="11"/>
        <v>0</v>
      </c>
      <c r="N28" s="108"/>
      <c r="O28" s="2"/>
      <c r="P28" s="2"/>
      <c r="Q28" s="2"/>
      <c r="R28" s="72"/>
      <c r="S28" s="72"/>
      <c r="T28" s="62"/>
      <c r="U28" s="62"/>
      <c r="V28" s="1"/>
      <c r="W28" s="5"/>
    </row>
    <row r="29" spans="1:23" ht="15" customHeight="1">
      <c r="A29" s="1">
        <v>24</v>
      </c>
      <c r="B29" s="102"/>
      <c r="C29" s="103"/>
      <c r="D29" s="103"/>
      <c r="E29" s="97">
        <f t="shared" si="6"/>
        <v>0</v>
      </c>
      <c r="F29" s="94"/>
      <c r="G29" s="540" t="str">
        <f t="shared" si="7"/>
        <v/>
      </c>
      <c r="H29" s="541"/>
      <c r="I29" s="85">
        <f t="shared" si="8"/>
        <v>0</v>
      </c>
      <c r="J29" s="98"/>
      <c r="K29" s="539" t="str">
        <f t="shared" si="9"/>
        <v/>
      </c>
      <c r="L29" s="106" t="str">
        <f t="shared" si="10"/>
        <v/>
      </c>
      <c r="M29" s="86">
        <f t="shared" si="11"/>
        <v>0</v>
      </c>
      <c r="N29" s="108"/>
      <c r="O29" s="2"/>
      <c r="P29" s="2"/>
      <c r="Q29" s="2"/>
      <c r="R29" s="72"/>
      <c r="S29" s="72"/>
      <c r="T29" s="62"/>
      <c r="U29" s="62"/>
      <c r="V29" s="1"/>
      <c r="W29" s="5"/>
    </row>
    <row r="30" spans="1:23" ht="15" customHeight="1">
      <c r="A30" s="1">
        <v>25</v>
      </c>
      <c r="B30" s="102"/>
      <c r="C30" s="103"/>
      <c r="D30" s="103"/>
      <c r="E30" s="97">
        <f t="shared" si="6"/>
        <v>0</v>
      </c>
      <c r="F30" s="94"/>
      <c r="G30" s="540" t="str">
        <f t="shared" si="7"/>
        <v/>
      </c>
      <c r="H30" s="541"/>
      <c r="I30" s="85">
        <f t="shared" si="8"/>
        <v>0</v>
      </c>
      <c r="J30" s="98"/>
      <c r="K30" s="539" t="str">
        <f t="shared" si="9"/>
        <v/>
      </c>
      <c r="L30" s="106" t="str">
        <f t="shared" si="10"/>
        <v/>
      </c>
      <c r="M30" s="86">
        <f t="shared" si="11"/>
        <v>0</v>
      </c>
      <c r="N30" s="108"/>
      <c r="O30" s="2"/>
      <c r="P30" s="2"/>
      <c r="Q30" s="2"/>
      <c r="R30" s="72"/>
      <c r="S30" s="72"/>
      <c r="T30" s="62"/>
      <c r="U30" s="62"/>
      <c r="V30" s="1"/>
      <c r="W30" s="5"/>
    </row>
    <row r="31" spans="1:23" ht="15" customHeight="1">
      <c r="A31" s="1">
        <v>26</v>
      </c>
      <c r="B31" s="102"/>
      <c r="C31" s="103"/>
      <c r="D31" s="103"/>
      <c r="E31" s="97">
        <f t="shared" si="6"/>
        <v>0</v>
      </c>
      <c r="F31" s="94"/>
      <c r="G31" s="540" t="str">
        <f t="shared" si="7"/>
        <v/>
      </c>
      <c r="H31" s="541"/>
      <c r="I31" s="85">
        <f t="shared" si="8"/>
        <v>0</v>
      </c>
      <c r="J31" s="98"/>
      <c r="K31" s="539" t="str">
        <f t="shared" si="9"/>
        <v/>
      </c>
      <c r="L31" s="106" t="str">
        <f t="shared" si="10"/>
        <v/>
      </c>
      <c r="M31" s="86">
        <f t="shared" si="11"/>
        <v>0</v>
      </c>
      <c r="N31" s="108"/>
      <c r="O31" s="2"/>
      <c r="P31" s="2"/>
      <c r="Q31" s="2"/>
      <c r="R31" s="72"/>
      <c r="S31" s="72"/>
      <c r="T31" s="62"/>
      <c r="U31" s="62"/>
      <c r="V31" s="1"/>
      <c r="W31" s="5"/>
    </row>
    <row r="32" spans="1:23" ht="15" customHeight="1">
      <c r="A32" s="1">
        <v>27</v>
      </c>
      <c r="B32" s="102"/>
      <c r="C32" s="103"/>
      <c r="D32" s="103"/>
      <c r="E32" s="97">
        <f t="shared" si="6"/>
        <v>0</v>
      </c>
      <c r="F32" s="94"/>
      <c r="G32" s="540" t="str">
        <f t="shared" si="7"/>
        <v/>
      </c>
      <c r="H32" s="541"/>
      <c r="I32" s="85">
        <f t="shared" si="8"/>
        <v>0</v>
      </c>
      <c r="J32" s="98"/>
      <c r="K32" s="539" t="str">
        <f t="shared" si="9"/>
        <v/>
      </c>
      <c r="L32" s="106" t="str">
        <f t="shared" si="10"/>
        <v/>
      </c>
      <c r="M32" s="86">
        <f t="shared" si="11"/>
        <v>0</v>
      </c>
      <c r="N32" s="108"/>
      <c r="O32" s="2"/>
      <c r="P32" s="2"/>
      <c r="Q32" s="2"/>
      <c r="R32" s="72"/>
      <c r="S32" s="72"/>
      <c r="T32" s="62"/>
      <c r="U32" s="62"/>
      <c r="V32" s="1"/>
      <c r="W32" s="5"/>
    </row>
    <row r="33" spans="1:23" ht="15" customHeight="1">
      <c r="A33" s="1">
        <v>28</v>
      </c>
      <c r="B33" s="102"/>
      <c r="C33" s="103"/>
      <c r="D33" s="103"/>
      <c r="E33" s="97">
        <f t="shared" si="6"/>
        <v>0</v>
      </c>
      <c r="F33" s="94"/>
      <c r="G33" s="540" t="str">
        <f t="shared" si="7"/>
        <v/>
      </c>
      <c r="H33" s="541"/>
      <c r="I33" s="85">
        <f t="shared" si="8"/>
        <v>0</v>
      </c>
      <c r="J33" s="98"/>
      <c r="K33" s="539" t="str">
        <f t="shared" si="9"/>
        <v/>
      </c>
      <c r="L33" s="106" t="str">
        <f t="shared" si="10"/>
        <v/>
      </c>
      <c r="M33" s="86">
        <f t="shared" si="11"/>
        <v>0</v>
      </c>
      <c r="N33" s="108"/>
      <c r="O33" s="2"/>
      <c r="P33" s="2"/>
      <c r="Q33" s="2"/>
      <c r="R33" s="72"/>
      <c r="S33" s="72"/>
      <c r="T33" s="62"/>
      <c r="U33" s="62"/>
      <c r="V33" s="1"/>
      <c r="W33" s="5"/>
    </row>
    <row r="34" spans="1:23" ht="15" customHeight="1">
      <c r="A34" s="1">
        <v>29</v>
      </c>
      <c r="B34" s="102"/>
      <c r="C34" s="103"/>
      <c r="D34" s="103"/>
      <c r="E34" s="97">
        <f t="shared" si="6"/>
        <v>0</v>
      </c>
      <c r="F34" s="94"/>
      <c r="G34" s="540" t="str">
        <f t="shared" si="7"/>
        <v/>
      </c>
      <c r="H34" s="541"/>
      <c r="I34" s="85">
        <f t="shared" si="8"/>
        <v>0</v>
      </c>
      <c r="J34" s="98"/>
      <c r="K34" s="539" t="str">
        <f t="shared" si="9"/>
        <v/>
      </c>
      <c r="L34" s="106" t="str">
        <f t="shared" si="10"/>
        <v/>
      </c>
      <c r="M34" s="86">
        <f t="shared" si="11"/>
        <v>0</v>
      </c>
      <c r="N34" s="108"/>
      <c r="O34" s="2"/>
      <c r="P34" s="2"/>
      <c r="Q34" s="2"/>
      <c r="R34" s="72"/>
      <c r="S34" s="72"/>
      <c r="T34" s="62"/>
      <c r="U34" s="62"/>
      <c r="V34" s="1"/>
      <c r="W34" s="5"/>
    </row>
    <row r="35" spans="1:23" ht="15" customHeight="1">
      <c r="A35" s="1">
        <v>30</v>
      </c>
      <c r="B35" s="102"/>
      <c r="C35" s="103"/>
      <c r="D35" s="103"/>
      <c r="E35" s="97">
        <f t="shared" si="6"/>
        <v>0</v>
      </c>
      <c r="F35" s="94"/>
      <c r="G35" s="540" t="str">
        <f t="shared" si="7"/>
        <v/>
      </c>
      <c r="H35" s="541"/>
      <c r="I35" s="85">
        <f t="shared" si="8"/>
        <v>0</v>
      </c>
      <c r="J35" s="98"/>
      <c r="K35" s="539" t="str">
        <f t="shared" si="9"/>
        <v/>
      </c>
      <c r="L35" s="106" t="str">
        <f t="shared" si="10"/>
        <v/>
      </c>
      <c r="M35" s="86">
        <f t="shared" si="11"/>
        <v>0</v>
      </c>
      <c r="N35" s="108"/>
      <c r="O35" s="2"/>
      <c r="P35" s="2"/>
      <c r="Q35" s="2"/>
      <c r="R35" s="72"/>
      <c r="S35" s="72"/>
      <c r="T35" s="62"/>
      <c r="U35" s="62"/>
      <c r="V35" s="1"/>
      <c r="W35" s="5"/>
    </row>
    <row r="36" spans="1:23" ht="15" customHeight="1">
      <c r="A36" s="1">
        <v>31</v>
      </c>
      <c r="B36" s="102"/>
      <c r="C36" s="103"/>
      <c r="D36" s="103"/>
      <c r="E36" s="97">
        <f t="shared" si="6"/>
        <v>0</v>
      </c>
      <c r="F36" s="94"/>
      <c r="G36" s="540" t="str">
        <f t="shared" si="7"/>
        <v/>
      </c>
      <c r="H36" s="541"/>
      <c r="I36" s="85">
        <f t="shared" si="8"/>
        <v>0</v>
      </c>
      <c r="J36" s="98"/>
      <c r="K36" s="539" t="str">
        <f t="shared" si="9"/>
        <v/>
      </c>
      <c r="L36" s="106" t="str">
        <f t="shared" si="10"/>
        <v/>
      </c>
      <c r="M36" s="86">
        <f t="shared" si="11"/>
        <v>0</v>
      </c>
      <c r="N36" s="108"/>
      <c r="O36" s="2"/>
      <c r="P36" s="2"/>
      <c r="Q36" s="2"/>
      <c r="R36" s="72"/>
      <c r="S36" s="72"/>
      <c r="T36" s="62"/>
      <c r="U36" s="62"/>
      <c r="V36" s="1"/>
      <c r="W36" s="5"/>
    </row>
    <row r="37" spans="1:23" ht="15" customHeight="1">
      <c r="A37" s="1">
        <v>32</v>
      </c>
      <c r="B37" s="102"/>
      <c r="C37" s="103"/>
      <c r="D37" s="103"/>
      <c r="E37" s="97">
        <f t="shared" si="6"/>
        <v>0</v>
      </c>
      <c r="F37" s="94"/>
      <c r="G37" s="540" t="str">
        <f t="shared" si="7"/>
        <v/>
      </c>
      <c r="H37" s="541"/>
      <c r="I37" s="85">
        <f t="shared" si="8"/>
        <v>0</v>
      </c>
      <c r="J37" s="98"/>
      <c r="K37" s="539" t="str">
        <f t="shared" si="9"/>
        <v/>
      </c>
      <c r="L37" s="106" t="str">
        <f t="shared" si="10"/>
        <v/>
      </c>
      <c r="M37" s="86">
        <f t="shared" si="11"/>
        <v>0</v>
      </c>
      <c r="N37" s="108"/>
      <c r="O37" s="2"/>
      <c r="P37" s="2"/>
      <c r="Q37" s="2"/>
      <c r="R37" s="72"/>
      <c r="S37" s="72"/>
      <c r="T37" s="62"/>
      <c r="U37" s="62"/>
      <c r="V37" s="1"/>
      <c r="W37" s="5"/>
    </row>
    <row r="38" spans="1:23" ht="15" customHeight="1">
      <c r="A38" s="1">
        <v>33</v>
      </c>
      <c r="B38" s="102"/>
      <c r="C38" s="103"/>
      <c r="D38" s="103"/>
      <c r="E38" s="97">
        <f t="shared" si="6"/>
        <v>0</v>
      </c>
      <c r="F38" s="94"/>
      <c r="G38" s="540" t="str">
        <f t="shared" si="7"/>
        <v/>
      </c>
      <c r="H38" s="541"/>
      <c r="I38" s="85">
        <f t="shared" si="8"/>
        <v>0</v>
      </c>
      <c r="J38" s="98"/>
      <c r="K38" s="539" t="str">
        <f t="shared" si="9"/>
        <v/>
      </c>
      <c r="L38" s="106" t="str">
        <f t="shared" si="10"/>
        <v/>
      </c>
      <c r="M38" s="86">
        <f t="shared" si="11"/>
        <v>0</v>
      </c>
      <c r="N38" s="108"/>
      <c r="O38" s="2"/>
      <c r="P38" s="2"/>
      <c r="Q38" s="2"/>
      <c r="R38" s="72"/>
      <c r="S38" s="72"/>
      <c r="T38" s="62"/>
      <c r="U38" s="62"/>
      <c r="V38" s="1"/>
      <c r="W38" s="5"/>
    </row>
    <row r="39" spans="1:23" ht="15" customHeight="1">
      <c r="A39" s="1">
        <v>34</v>
      </c>
      <c r="B39" s="102"/>
      <c r="C39" s="103"/>
      <c r="D39" s="103"/>
      <c r="E39" s="97">
        <f t="shared" si="6"/>
        <v>0</v>
      </c>
      <c r="F39" s="94"/>
      <c r="G39" s="540" t="str">
        <f t="shared" si="7"/>
        <v/>
      </c>
      <c r="H39" s="541"/>
      <c r="I39" s="85">
        <f t="shared" si="8"/>
        <v>0</v>
      </c>
      <c r="J39" s="98"/>
      <c r="K39" s="539" t="str">
        <f t="shared" si="9"/>
        <v/>
      </c>
      <c r="L39" s="106" t="str">
        <f t="shared" si="10"/>
        <v/>
      </c>
      <c r="M39" s="86">
        <f t="shared" si="11"/>
        <v>0</v>
      </c>
      <c r="N39" s="108"/>
      <c r="O39" s="2"/>
      <c r="P39" s="2"/>
      <c r="Q39" s="2"/>
      <c r="R39" s="72"/>
      <c r="S39" s="72"/>
      <c r="T39" s="62"/>
      <c r="U39" s="62"/>
      <c r="V39" s="1"/>
      <c r="W39" s="5"/>
    </row>
    <row r="40" spans="1:23" ht="15" customHeight="1">
      <c r="A40" s="1">
        <v>35</v>
      </c>
      <c r="B40" s="102"/>
      <c r="C40" s="103"/>
      <c r="D40" s="103"/>
      <c r="E40" s="97">
        <f t="shared" si="6"/>
        <v>0</v>
      </c>
      <c r="F40" s="94"/>
      <c r="G40" s="540" t="str">
        <f t="shared" si="7"/>
        <v/>
      </c>
      <c r="H40" s="541"/>
      <c r="I40" s="85">
        <f t="shared" si="8"/>
        <v>0</v>
      </c>
      <c r="J40" s="98"/>
      <c r="K40" s="539" t="str">
        <f t="shared" si="9"/>
        <v/>
      </c>
      <c r="L40" s="106" t="str">
        <f t="shared" si="10"/>
        <v/>
      </c>
      <c r="M40" s="86">
        <f t="shared" si="11"/>
        <v>0</v>
      </c>
      <c r="N40" s="108"/>
      <c r="O40" s="2"/>
      <c r="P40" s="2"/>
      <c r="Q40" s="2"/>
      <c r="R40" s="72"/>
      <c r="S40" s="72"/>
      <c r="T40" s="62"/>
      <c r="U40" s="62"/>
      <c r="V40" s="1"/>
      <c r="W40" s="5"/>
    </row>
    <row r="41" spans="1:23" ht="15" customHeight="1">
      <c r="A41" s="1">
        <v>36</v>
      </c>
      <c r="B41" s="102"/>
      <c r="C41" s="103"/>
      <c r="D41" s="103"/>
      <c r="E41" s="97">
        <f t="shared" si="6"/>
        <v>0</v>
      </c>
      <c r="F41" s="94"/>
      <c r="G41" s="540" t="str">
        <f t="shared" si="7"/>
        <v/>
      </c>
      <c r="H41" s="541"/>
      <c r="I41" s="85">
        <f t="shared" si="8"/>
        <v>0</v>
      </c>
      <c r="J41" s="98"/>
      <c r="K41" s="539" t="str">
        <f t="shared" si="9"/>
        <v/>
      </c>
      <c r="L41" s="106" t="str">
        <f t="shared" si="10"/>
        <v/>
      </c>
      <c r="M41" s="86">
        <f t="shared" si="11"/>
        <v>0</v>
      </c>
      <c r="N41" s="108"/>
      <c r="O41" s="2"/>
      <c r="P41" s="2"/>
      <c r="Q41" s="2"/>
      <c r="R41" s="72"/>
      <c r="S41" s="72"/>
      <c r="T41" s="62"/>
      <c r="U41" s="62"/>
      <c r="V41" s="1"/>
      <c r="W41" s="5"/>
    </row>
    <row r="42" spans="1:23" ht="15" customHeight="1">
      <c r="A42" s="1">
        <v>37</v>
      </c>
      <c r="B42" s="102"/>
      <c r="C42" s="103"/>
      <c r="D42" s="103"/>
      <c r="E42" s="97">
        <f t="shared" si="6"/>
        <v>0</v>
      </c>
      <c r="F42" s="94"/>
      <c r="G42" s="540" t="str">
        <f t="shared" si="7"/>
        <v/>
      </c>
      <c r="H42" s="541"/>
      <c r="I42" s="85">
        <f t="shared" si="8"/>
        <v>0</v>
      </c>
      <c r="J42" s="98"/>
      <c r="K42" s="539" t="str">
        <f t="shared" si="9"/>
        <v/>
      </c>
      <c r="L42" s="106" t="str">
        <f t="shared" si="10"/>
        <v/>
      </c>
      <c r="M42" s="86">
        <f t="shared" si="11"/>
        <v>0</v>
      </c>
      <c r="N42" s="108"/>
      <c r="O42" s="2"/>
      <c r="P42" s="2"/>
      <c r="Q42" s="2"/>
      <c r="R42" s="72"/>
      <c r="S42" s="72"/>
      <c r="T42" s="62"/>
      <c r="U42" s="62"/>
      <c r="V42" s="1"/>
      <c r="W42" s="5"/>
    </row>
    <row r="43" spans="1:23" ht="15" customHeight="1">
      <c r="A43" s="1">
        <v>38</v>
      </c>
      <c r="B43" s="102"/>
      <c r="C43" s="103"/>
      <c r="D43" s="103"/>
      <c r="E43" s="97">
        <f t="shared" si="6"/>
        <v>0</v>
      </c>
      <c r="F43" s="94"/>
      <c r="G43" s="540"/>
      <c r="H43" s="541"/>
      <c r="I43" s="85">
        <f t="shared" si="8"/>
        <v>0</v>
      </c>
      <c r="J43" s="98"/>
      <c r="K43" s="539"/>
      <c r="L43" s="106" t="str">
        <f t="shared" si="10"/>
        <v/>
      </c>
      <c r="M43" s="86">
        <f t="shared" si="11"/>
        <v>0</v>
      </c>
      <c r="N43" s="108"/>
      <c r="O43" s="2"/>
      <c r="P43" s="2"/>
      <c r="Q43" s="2"/>
      <c r="R43" s="72"/>
      <c r="S43" s="72"/>
      <c r="T43" s="62"/>
      <c r="U43" s="62"/>
      <c r="V43" s="1"/>
      <c r="W43" s="5"/>
    </row>
    <row r="44" spans="1:23" ht="15" customHeight="1">
      <c r="A44" s="1">
        <v>39</v>
      </c>
      <c r="B44" s="102"/>
      <c r="C44" s="103"/>
      <c r="D44" s="103"/>
      <c r="E44" s="97">
        <f t="shared" si="6"/>
        <v>0</v>
      </c>
      <c r="F44" s="94"/>
      <c r="G44" s="540"/>
      <c r="H44" s="541"/>
      <c r="I44" s="85">
        <f t="shared" si="8"/>
        <v>0</v>
      </c>
      <c r="J44" s="98"/>
      <c r="K44" s="539"/>
      <c r="L44" s="106" t="str">
        <f t="shared" si="10"/>
        <v/>
      </c>
      <c r="M44" s="86">
        <f t="shared" si="11"/>
        <v>0</v>
      </c>
      <c r="N44" s="108"/>
      <c r="O44" s="2"/>
      <c r="P44" s="2"/>
      <c r="Q44" s="2"/>
      <c r="R44" s="72"/>
      <c r="S44" s="72"/>
      <c r="T44" s="62"/>
      <c r="U44" s="62"/>
      <c r="V44" s="1"/>
      <c r="W44" s="5"/>
    </row>
    <row r="45" spans="1:23" ht="15" customHeight="1">
      <c r="A45" s="1">
        <v>40</v>
      </c>
      <c r="B45" s="102"/>
      <c r="C45" s="103"/>
      <c r="D45" s="103"/>
      <c r="E45" s="97">
        <f t="shared" si="6"/>
        <v>0</v>
      </c>
      <c r="F45" s="94"/>
      <c r="G45" s="540"/>
      <c r="H45" s="541"/>
      <c r="I45" s="85">
        <f t="shared" si="8"/>
        <v>0</v>
      </c>
      <c r="J45" s="98"/>
      <c r="K45" s="539"/>
      <c r="L45" s="106" t="str">
        <f t="shared" si="10"/>
        <v/>
      </c>
      <c r="M45" s="86">
        <f t="shared" si="11"/>
        <v>0</v>
      </c>
      <c r="N45" s="108"/>
      <c r="O45" s="2"/>
      <c r="P45" s="2"/>
      <c r="Q45" s="2"/>
      <c r="R45" s="72"/>
      <c r="S45" s="72"/>
      <c r="T45" s="62"/>
      <c r="U45" s="62"/>
      <c r="V45" s="1"/>
      <c r="W45" s="5"/>
    </row>
    <row r="46" spans="1:23" ht="15" customHeight="1">
      <c r="A46" s="1">
        <v>41</v>
      </c>
      <c r="B46" s="102"/>
      <c r="C46" s="103"/>
      <c r="D46" s="103"/>
      <c r="E46" s="97">
        <f t="shared" si="6"/>
        <v>0</v>
      </c>
      <c r="F46" s="94"/>
      <c r="G46" s="540"/>
      <c r="H46" s="541"/>
      <c r="I46" s="85">
        <f t="shared" si="8"/>
        <v>0</v>
      </c>
      <c r="J46" s="98"/>
      <c r="K46" s="539"/>
      <c r="L46" s="106" t="str">
        <f t="shared" si="10"/>
        <v/>
      </c>
      <c r="M46" s="86">
        <f t="shared" si="11"/>
        <v>0</v>
      </c>
      <c r="N46" s="108"/>
      <c r="O46" s="2"/>
      <c r="P46" s="2"/>
      <c r="Q46" s="2"/>
      <c r="R46" s="72"/>
      <c r="S46" s="72"/>
      <c r="T46" s="62"/>
      <c r="U46" s="62"/>
      <c r="V46" s="1"/>
      <c r="W46" s="5"/>
    </row>
    <row r="47" spans="1:23" ht="15" customHeight="1">
      <c r="A47" s="1">
        <v>42</v>
      </c>
      <c r="B47" s="102"/>
      <c r="C47" s="103"/>
      <c r="D47" s="103"/>
      <c r="E47" s="97">
        <f t="shared" si="6"/>
        <v>0</v>
      </c>
      <c r="F47" s="94"/>
      <c r="G47" s="540" t="str">
        <f t="shared" si="7"/>
        <v/>
      </c>
      <c r="H47" s="541"/>
      <c r="I47" s="85">
        <f t="shared" si="8"/>
        <v>0</v>
      </c>
      <c r="J47" s="98"/>
      <c r="K47" s="539" t="str">
        <f t="shared" ref="K47:K65" si="12">IF(ISERROR(VLOOKUP(J47,$AH$2:$AI$3,2)),"",VLOOKUP(J47,$AH$2:$AI$3,2))</f>
        <v/>
      </c>
      <c r="L47" s="106" t="str">
        <f t="shared" si="10"/>
        <v/>
      </c>
      <c r="M47" s="86">
        <f t="shared" si="11"/>
        <v>0</v>
      </c>
      <c r="N47" s="108"/>
      <c r="O47" s="2"/>
      <c r="P47" s="2"/>
      <c r="Q47" s="2"/>
      <c r="R47" s="72"/>
      <c r="S47" s="72"/>
      <c r="T47" s="62"/>
      <c r="U47" s="62"/>
      <c r="V47" s="1"/>
      <c r="W47" s="5"/>
    </row>
    <row r="48" spans="1:23" ht="15" customHeight="1">
      <c r="A48" s="1">
        <v>43</v>
      </c>
      <c r="B48" s="102"/>
      <c r="C48" s="103"/>
      <c r="D48" s="103"/>
      <c r="E48" s="97">
        <f t="shared" si="6"/>
        <v>0</v>
      </c>
      <c r="F48" s="94"/>
      <c r="G48" s="540" t="str">
        <f t="shared" si="7"/>
        <v/>
      </c>
      <c r="H48" s="541"/>
      <c r="I48" s="85">
        <f t="shared" si="8"/>
        <v>0</v>
      </c>
      <c r="J48" s="98"/>
      <c r="K48" s="539" t="str">
        <f t="shared" si="12"/>
        <v/>
      </c>
      <c r="L48" s="106" t="str">
        <f t="shared" si="10"/>
        <v/>
      </c>
      <c r="M48" s="86">
        <f t="shared" si="11"/>
        <v>0</v>
      </c>
      <c r="N48" s="108"/>
      <c r="O48" s="2"/>
      <c r="P48" s="2"/>
      <c r="Q48" s="2"/>
      <c r="R48" s="72"/>
      <c r="S48" s="72"/>
      <c r="T48" s="62"/>
      <c r="U48" s="62"/>
      <c r="V48" s="1"/>
      <c r="W48" s="5"/>
    </row>
    <row r="49" spans="1:23" ht="15" customHeight="1">
      <c r="A49" s="1">
        <v>44</v>
      </c>
      <c r="B49" s="102"/>
      <c r="C49" s="103"/>
      <c r="D49" s="103"/>
      <c r="E49" s="97">
        <f t="shared" si="6"/>
        <v>0</v>
      </c>
      <c r="F49" s="94"/>
      <c r="G49" s="540" t="str">
        <f t="shared" si="7"/>
        <v/>
      </c>
      <c r="H49" s="541"/>
      <c r="I49" s="85">
        <f t="shared" si="8"/>
        <v>0</v>
      </c>
      <c r="J49" s="98"/>
      <c r="K49" s="539" t="str">
        <f t="shared" si="12"/>
        <v/>
      </c>
      <c r="L49" s="106" t="str">
        <f t="shared" si="10"/>
        <v/>
      </c>
      <c r="M49" s="86">
        <f t="shared" si="11"/>
        <v>0</v>
      </c>
      <c r="N49" s="108"/>
      <c r="O49" s="2"/>
      <c r="P49" s="2"/>
      <c r="Q49" s="2"/>
      <c r="R49" s="72"/>
      <c r="S49" s="72"/>
      <c r="T49" s="62"/>
      <c r="U49" s="62"/>
      <c r="V49" s="1"/>
      <c r="W49" s="5"/>
    </row>
    <row r="50" spans="1:23" ht="15" customHeight="1">
      <c r="A50" s="1">
        <v>45</v>
      </c>
      <c r="B50" s="102"/>
      <c r="C50" s="103"/>
      <c r="D50" s="103"/>
      <c r="E50" s="97">
        <f t="shared" si="6"/>
        <v>0</v>
      </c>
      <c r="F50" s="94"/>
      <c r="G50" s="540" t="str">
        <f t="shared" si="7"/>
        <v/>
      </c>
      <c r="H50" s="541"/>
      <c r="I50" s="85">
        <f t="shared" si="8"/>
        <v>0</v>
      </c>
      <c r="J50" s="98"/>
      <c r="K50" s="539" t="str">
        <f t="shared" si="12"/>
        <v/>
      </c>
      <c r="L50" s="106" t="str">
        <f t="shared" si="10"/>
        <v/>
      </c>
      <c r="M50" s="86">
        <f t="shared" si="11"/>
        <v>0</v>
      </c>
      <c r="N50" s="108"/>
      <c r="O50" s="2"/>
      <c r="P50" s="2"/>
      <c r="Q50" s="2"/>
      <c r="R50" s="72"/>
      <c r="S50" s="72"/>
      <c r="T50" s="62"/>
      <c r="U50" s="62"/>
      <c r="V50" s="1"/>
      <c r="W50" s="5"/>
    </row>
    <row r="51" spans="1:23" ht="15" customHeight="1">
      <c r="A51" s="1">
        <v>46</v>
      </c>
      <c r="B51" s="102"/>
      <c r="C51" s="103"/>
      <c r="D51" s="103"/>
      <c r="E51" s="97">
        <f t="shared" si="6"/>
        <v>0</v>
      </c>
      <c r="F51" s="94"/>
      <c r="G51" s="540" t="str">
        <f t="shared" si="7"/>
        <v/>
      </c>
      <c r="H51" s="541"/>
      <c r="I51" s="85">
        <f t="shared" si="8"/>
        <v>0</v>
      </c>
      <c r="J51" s="98"/>
      <c r="K51" s="539" t="str">
        <f t="shared" si="12"/>
        <v/>
      </c>
      <c r="L51" s="106" t="str">
        <f t="shared" si="10"/>
        <v/>
      </c>
      <c r="M51" s="86">
        <f t="shared" si="11"/>
        <v>0</v>
      </c>
      <c r="N51" s="108"/>
      <c r="O51" s="2"/>
      <c r="P51" s="2"/>
      <c r="Q51" s="2"/>
      <c r="R51" s="72"/>
      <c r="S51" s="72"/>
      <c r="T51" s="62"/>
      <c r="U51" s="62"/>
      <c r="V51" s="1"/>
      <c r="W51" s="5"/>
    </row>
    <row r="52" spans="1:23" ht="15" customHeight="1">
      <c r="A52" s="1">
        <v>47</v>
      </c>
      <c r="B52" s="102"/>
      <c r="C52" s="103"/>
      <c r="D52" s="103"/>
      <c r="E52" s="97">
        <f t="shared" si="6"/>
        <v>0</v>
      </c>
      <c r="F52" s="94"/>
      <c r="G52" s="540" t="str">
        <f t="shared" si="7"/>
        <v/>
      </c>
      <c r="H52" s="541"/>
      <c r="I52" s="85">
        <f t="shared" si="8"/>
        <v>0</v>
      </c>
      <c r="J52" s="98"/>
      <c r="K52" s="539" t="str">
        <f t="shared" si="12"/>
        <v/>
      </c>
      <c r="L52" s="106" t="str">
        <f t="shared" si="10"/>
        <v/>
      </c>
      <c r="M52" s="86">
        <f t="shared" si="11"/>
        <v>0</v>
      </c>
      <c r="N52" s="108"/>
      <c r="O52" s="2"/>
      <c r="P52" s="2"/>
      <c r="Q52" s="2"/>
      <c r="R52" s="72"/>
      <c r="S52" s="72"/>
      <c r="T52" s="62"/>
      <c r="U52" s="62"/>
      <c r="V52" s="1"/>
      <c r="W52" s="5"/>
    </row>
    <row r="53" spans="1:23" ht="15" customHeight="1">
      <c r="A53" s="1">
        <v>48</v>
      </c>
      <c r="B53" s="102"/>
      <c r="C53" s="103"/>
      <c r="D53" s="103"/>
      <c r="E53" s="97">
        <f t="shared" si="6"/>
        <v>0</v>
      </c>
      <c r="F53" s="94"/>
      <c r="G53" s="540" t="str">
        <f t="shared" si="7"/>
        <v/>
      </c>
      <c r="H53" s="541"/>
      <c r="I53" s="85">
        <f t="shared" si="8"/>
        <v>0</v>
      </c>
      <c r="J53" s="98"/>
      <c r="K53" s="539" t="str">
        <f t="shared" si="12"/>
        <v/>
      </c>
      <c r="L53" s="106" t="str">
        <f t="shared" si="10"/>
        <v/>
      </c>
      <c r="M53" s="86">
        <f t="shared" si="11"/>
        <v>0</v>
      </c>
      <c r="N53" s="108"/>
      <c r="O53" s="2"/>
      <c r="P53" s="2"/>
      <c r="Q53" s="2"/>
      <c r="R53" s="72"/>
      <c r="S53" s="72"/>
      <c r="T53" s="62"/>
      <c r="U53" s="62"/>
      <c r="V53" s="1"/>
      <c r="W53" s="5"/>
    </row>
    <row r="54" spans="1:23" ht="15" customHeight="1">
      <c r="A54" s="1">
        <v>49</v>
      </c>
      <c r="B54" s="102"/>
      <c r="C54" s="103"/>
      <c r="D54" s="103"/>
      <c r="E54" s="97">
        <f t="shared" si="6"/>
        <v>0</v>
      </c>
      <c r="F54" s="94"/>
      <c r="G54" s="540" t="str">
        <f t="shared" si="7"/>
        <v/>
      </c>
      <c r="H54" s="541"/>
      <c r="I54" s="85">
        <f t="shared" si="8"/>
        <v>0</v>
      </c>
      <c r="J54" s="98"/>
      <c r="K54" s="539" t="str">
        <f t="shared" si="12"/>
        <v/>
      </c>
      <c r="L54" s="106" t="str">
        <f t="shared" si="10"/>
        <v/>
      </c>
      <c r="M54" s="86">
        <f t="shared" si="11"/>
        <v>0</v>
      </c>
      <c r="N54" s="108"/>
      <c r="O54" s="2"/>
      <c r="P54" s="2"/>
      <c r="Q54" s="2"/>
      <c r="R54" s="72"/>
      <c r="S54" s="72"/>
      <c r="T54" s="62"/>
      <c r="U54" s="62"/>
      <c r="V54" s="1"/>
      <c r="W54" s="5"/>
    </row>
    <row r="55" spans="1:23" ht="15" customHeight="1">
      <c r="A55" s="1">
        <v>50</v>
      </c>
      <c r="B55" s="102"/>
      <c r="C55" s="103"/>
      <c r="D55" s="103"/>
      <c r="E55" s="97">
        <f t="shared" si="6"/>
        <v>0</v>
      </c>
      <c r="F55" s="94"/>
      <c r="G55" s="540" t="str">
        <f t="shared" si="7"/>
        <v/>
      </c>
      <c r="H55" s="541"/>
      <c r="I55" s="85">
        <f t="shared" si="8"/>
        <v>0</v>
      </c>
      <c r="J55" s="98"/>
      <c r="K55" s="539" t="str">
        <f t="shared" si="12"/>
        <v/>
      </c>
      <c r="L55" s="106" t="str">
        <f t="shared" si="10"/>
        <v/>
      </c>
      <c r="M55" s="86">
        <f t="shared" si="11"/>
        <v>0</v>
      </c>
      <c r="N55" s="108"/>
      <c r="O55" s="2"/>
      <c r="P55" s="2"/>
      <c r="Q55" s="2"/>
      <c r="R55" s="72"/>
      <c r="S55" s="72"/>
      <c r="T55" s="62"/>
      <c r="U55" s="62"/>
      <c r="V55" s="1"/>
      <c r="W55" s="5"/>
    </row>
    <row r="56" spans="1:23" ht="15" customHeight="1">
      <c r="A56" s="1">
        <v>51</v>
      </c>
      <c r="B56" s="102"/>
      <c r="C56" s="103"/>
      <c r="D56" s="103"/>
      <c r="E56" s="97">
        <f t="shared" si="6"/>
        <v>0</v>
      </c>
      <c r="F56" s="94"/>
      <c r="G56" s="540" t="str">
        <f t="shared" si="7"/>
        <v/>
      </c>
      <c r="H56" s="541"/>
      <c r="I56" s="85">
        <f t="shared" si="8"/>
        <v>0</v>
      </c>
      <c r="J56" s="98"/>
      <c r="K56" s="539" t="str">
        <f t="shared" si="12"/>
        <v/>
      </c>
      <c r="L56" s="106" t="str">
        <f t="shared" si="10"/>
        <v/>
      </c>
      <c r="M56" s="86">
        <f t="shared" si="11"/>
        <v>0</v>
      </c>
      <c r="N56" s="108"/>
      <c r="O56" s="2"/>
      <c r="P56" s="2"/>
      <c r="Q56" s="2"/>
      <c r="R56" s="72"/>
      <c r="S56" s="72"/>
      <c r="T56" s="62"/>
      <c r="U56" s="62"/>
      <c r="V56" s="1"/>
      <c r="W56" s="5"/>
    </row>
    <row r="57" spans="1:23" ht="15" customHeight="1">
      <c r="A57" s="1">
        <v>52</v>
      </c>
      <c r="B57" s="102"/>
      <c r="C57" s="103"/>
      <c r="D57" s="103"/>
      <c r="E57" s="97">
        <f t="shared" si="6"/>
        <v>0</v>
      </c>
      <c r="F57" s="94"/>
      <c r="G57" s="540" t="str">
        <f t="shared" si="7"/>
        <v/>
      </c>
      <c r="H57" s="541"/>
      <c r="I57" s="85">
        <f t="shared" si="8"/>
        <v>0</v>
      </c>
      <c r="J57" s="98"/>
      <c r="K57" s="539" t="str">
        <f t="shared" si="12"/>
        <v/>
      </c>
      <c r="L57" s="106" t="str">
        <f t="shared" si="10"/>
        <v/>
      </c>
      <c r="M57" s="86">
        <f t="shared" si="11"/>
        <v>0</v>
      </c>
      <c r="N57" s="108"/>
      <c r="O57" s="2"/>
      <c r="P57" s="2"/>
      <c r="Q57" s="2"/>
      <c r="R57" s="72"/>
      <c r="S57" s="72"/>
      <c r="T57" s="62"/>
      <c r="U57" s="62"/>
      <c r="V57" s="1"/>
      <c r="W57" s="5"/>
    </row>
    <row r="58" spans="1:23" ht="15" customHeight="1">
      <c r="A58" s="1">
        <v>53</v>
      </c>
      <c r="B58" s="102"/>
      <c r="C58" s="103"/>
      <c r="D58" s="103"/>
      <c r="E58" s="97">
        <f t="shared" si="6"/>
        <v>0</v>
      </c>
      <c r="F58" s="94"/>
      <c r="G58" s="540" t="str">
        <f t="shared" si="7"/>
        <v/>
      </c>
      <c r="H58" s="541"/>
      <c r="I58" s="85">
        <f t="shared" si="8"/>
        <v>0</v>
      </c>
      <c r="J58" s="98"/>
      <c r="K58" s="539" t="str">
        <f t="shared" si="12"/>
        <v/>
      </c>
      <c r="L58" s="106" t="str">
        <f t="shared" si="10"/>
        <v/>
      </c>
      <c r="M58" s="86">
        <f t="shared" si="11"/>
        <v>0</v>
      </c>
      <c r="N58" s="108"/>
      <c r="O58" s="2"/>
      <c r="P58" s="2"/>
      <c r="Q58" s="2"/>
      <c r="R58" s="72"/>
      <c r="S58" s="72"/>
      <c r="T58" s="62"/>
      <c r="U58" s="62"/>
      <c r="V58" s="1"/>
      <c r="W58" s="5"/>
    </row>
    <row r="59" spans="1:23" ht="15" customHeight="1">
      <c r="A59" s="1">
        <v>54</v>
      </c>
      <c r="B59" s="102"/>
      <c r="C59" s="103"/>
      <c r="D59" s="103"/>
      <c r="E59" s="97">
        <f t="shared" si="6"/>
        <v>0</v>
      </c>
      <c r="F59" s="94"/>
      <c r="G59" s="540" t="str">
        <f t="shared" si="7"/>
        <v/>
      </c>
      <c r="H59" s="541"/>
      <c r="I59" s="85">
        <f t="shared" si="8"/>
        <v>0</v>
      </c>
      <c r="J59" s="98"/>
      <c r="K59" s="539" t="str">
        <f t="shared" si="12"/>
        <v/>
      </c>
      <c r="L59" s="106" t="str">
        <f t="shared" si="10"/>
        <v/>
      </c>
      <c r="M59" s="86">
        <f t="shared" si="11"/>
        <v>0</v>
      </c>
      <c r="N59" s="108"/>
      <c r="O59" s="2"/>
      <c r="P59" s="2"/>
      <c r="Q59" s="2"/>
      <c r="R59" s="72"/>
      <c r="S59" s="72"/>
      <c r="T59" s="62"/>
      <c r="U59" s="62"/>
      <c r="V59" s="1"/>
      <c r="W59" s="5"/>
    </row>
    <row r="60" spans="1:23" ht="15" customHeight="1">
      <c r="A60" s="1">
        <v>55</v>
      </c>
      <c r="B60" s="102"/>
      <c r="C60" s="103"/>
      <c r="D60" s="103"/>
      <c r="E60" s="97">
        <f t="shared" si="6"/>
        <v>0</v>
      </c>
      <c r="F60" s="94"/>
      <c r="G60" s="540" t="str">
        <f t="shared" si="7"/>
        <v/>
      </c>
      <c r="H60" s="541"/>
      <c r="I60" s="85">
        <f t="shared" si="8"/>
        <v>0</v>
      </c>
      <c r="J60" s="98"/>
      <c r="K60" s="539" t="str">
        <f t="shared" si="12"/>
        <v/>
      </c>
      <c r="L60" s="106" t="str">
        <f t="shared" si="10"/>
        <v/>
      </c>
      <c r="M60" s="86">
        <f t="shared" si="11"/>
        <v>0</v>
      </c>
      <c r="N60" s="108"/>
      <c r="O60" s="2"/>
      <c r="P60" s="2"/>
      <c r="Q60" s="2"/>
      <c r="R60" s="72"/>
      <c r="S60" s="72"/>
      <c r="T60" s="62"/>
      <c r="U60" s="62"/>
      <c r="V60" s="1"/>
      <c r="W60" s="5"/>
    </row>
    <row r="61" spans="1:23" ht="15" customHeight="1">
      <c r="A61" s="1">
        <v>56</v>
      </c>
      <c r="B61" s="102"/>
      <c r="C61" s="103"/>
      <c r="D61" s="103"/>
      <c r="E61" s="97">
        <f t="shared" si="6"/>
        <v>0</v>
      </c>
      <c r="F61" s="94"/>
      <c r="G61" s="540" t="str">
        <f t="shared" si="7"/>
        <v/>
      </c>
      <c r="H61" s="541"/>
      <c r="I61" s="85">
        <f t="shared" si="8"/>
        <v>0</v>
      </c>
      <c r="J61" s="98"/>
      <c r="K61" s="539" t="str">
        <f t="shared" si="12"/>
        <v/>
      </c>
      <c r="L61" s="106" t="str">
        <f t="shared" si="10"/>
        <v/>
      </c>
      <c r="M61" s="86">
        <f t="shared" si="11"/>
        <v>0</v>
      </c>
      <c r="N61" s="108"/>
      <c r="O61" s="2"/>
      <c r="P61" s="2"/>
      <c r="Q61" s="2"/>
      <c r="R61" s="72"/>
      <c r="S61" s="72"/>
      <c r="T61" s="62"/>
      <c r="U61" s="62"/>
      <c r="V61" s="1"/>
      <c r="W61" s="5"/>
    </row>
    <row r="62" spans="1:23" ht="15" customHeight="1">
      <c r="A62" s="1">
        <v>57</v>
      </c>
      <c r="B62" s="102"/>
      <c r="C62" s="103"/>
      <c r="D62" s="103"/>
      <c r="E62" s="97">
        <f t="shared" si="6"/>
        <v>0</v>
      </c>
      <c r="F62" s="94"/>
      <c r="G62" s="540" t="str">
        <f t="shared" si="7"/>
        <v/>
      </c>
      <c r="H62" s="541"/>
      <c r="I62" s="85">
        <f t="shared" si="8"/>
        <v>0</v>
      </c>
      <c r="J62" s="98"/>
      <c r="K62" s="539" t="str">
        <f t="shared" si="12"/>
        <v/>
      </c>
      <c r="L62" s="106" t="str">
        <f t="shared" si="10"/>
        <v/>
      </c>
      <c r="M62" s="86">
        <f t="shared" si="11"/>
        <v>0</v>
      </c>
      <c r="N62" s="108"/>
      <c r="O62" s="2"/>
      <c r="P62" s="2"/>
      <c r="Q62" s="2"/>
      <c r="R62" s="72"/>
      <c r="S62" s="72"/>
      <c r="T62" s="62"/>
      <c r="U62" s="62"/>
      <c r="V62" s="1"/>
      <c r="W62" s="5"/>
    </row>
    <row r="63" spans="1:23" ht="15" customHeight="1">
      <c r="A63" s="1">
        <v>58</v>
      </c>
      <c r="B63" s="102"/>
      <c r="C63" s="103"/>
      <c r="D63" s="103"/>
      <c r="E63" s="97">
        <f t="shared" si="6"/>
        <v>0</v>
      </c>
      <c r="F63" s="94"/>
      <c r="G63" s="540" t="str">
        <f t="shared" si="7"/>
        <v/>
      </c>
      <c r="H63" s="541"/>
      <c r="I63" s="85">
        <f t="shared" si="8"/>
        <v>0</v>
      </c>
      <c r="J63" s="98"/>
      <c r="K63" s="539" t="str">
        <f t="shared" si="12"/>
        <v/>
      </c>
      <c r="L63" s="106" t="str">
        <f t="shared" si="10"/>
        <v/>
      </c>
      <c r="M63" s="86">
        <f t="shared" si="11"/>
        <v>0</v>
      </c>
      <c r="N63" s="108"/>
      <c r="O63" s="2"/>
      <c r="P63" s="2"/>
      <c r="Q63" s="2"/>
      <c r="R63" s="72"/>
      <c r="S63" s="72"/>
      <c r="T63" s="62"/>
      <c r="U63" s="62"/>
      <c r="V63" s="1"/>
      <c r="W63" s="5"/>
    </row>
    <row r="64" spans="1:23" ht="15" customHeight="1">
      <c r="A64" s="1">
        <v>59</v>
      </c>
      <c r="B64" s="102"/>
      <c r="C64" s="103"/>
      <c r="D64" s="103"/>
      <c r="E64" s="97">
        <f t="shared" si="6"/>
        <v>0</v>
      </c>
      <c r="F64" s="94"/>
      <c r="G64" s="540" t="str">
        <f t="shared" si="7"/>
        <v/>
      </c>
      <c r="H64" s="541"/>
      <c r="I64" s="85">
        <f t="shared" si="8"/>
        <v>0</v>
      </c>
      <c r="J64" s="98"/>
      <c r="K64" s="539" t="str">
        <f t="shared" si="12"/>
        <v/>
      </c>
      <c r="L64" s="106" t="str">
        <f t="shared" si="10"/>
        <v/>
      </c>
      <c r="M64" s="86">
        <f t="shared" si="11"/>
        <v>0</v>
      </c>
      <c r="N64" s="108"/>
      <c r="O64" s="2"/>
      <c r="P64" s="2"/>
      <c r="Q64" s="2"/>
      <c r="R64" s="72"/>
      <c r="S64" s="72"/>
      <c r="T64" s="62"/>
      <c r="U64" s="62"/>
      <c r="V64" s="1"/>
      <c r="W64" s="5"/>
    </row>
    <row r="65" spans="1:23" ht="15" customHeight="1" thickBot="1">
      <c r="A65" s="1">
        <v>60</v>
      </c>
      <c r="B65" s="104"/>
      <c r="C65" s="105"/>
      <c r="D65" s="105"/>
      <c r="E65" s="97">
        <f t="shared" si="6"/>
        <v>0</v>
      </c>
      <c r="F65" s="95"/>
      <c r="G65" s="542" t="str">
        <f t="shared" si="7"/>
        <v/>
      </c>
      <c r="H65" s="543"/>
      <c r="I65" s="91">
        <f t="shared" si="8"/>
        <v>0</v>
      </c>
      <c r="J65" s="99"/>
      <c r="K65" s="544" t="str">
        <f t="shared" si="12"/>
        <v/>
      </c>
      <c r="L65" s="107" t="str">
        <f t="shared" si="10"/>
        <v/>
      </c>
      <c r="M65" s="87">
        <f t="shared" si="11"/>
        <v>0</v>
      </c>
      <c r="N65" s="109"/>
      <c r="O65" s="2"/>
      <c r="P65" s="2"/>
      <c r="Q65" s="2"/>
      <c r="R65" s="72"/>
      <c r="S65" s="72"/>
      <c r="T65" s="62"/>
      <c r="U65" s="62"/>
      <c r="V65" s="1"/>
      <c r="W65" s="5"/>
    </row>
    <row r="66" spans="1:23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72"/>
      <c r="S66" s="72"/>
      <c r="T66" s="62"/>
      <c r="U66" s="62"/>
      <c r="V66" s="1"/>
      <c r="W66" s="5"/>
    </row>
    <row r="67" spans="1:23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72"/>
      <c r="S67" s="72"/>
      <c r="T67" s="62"/>
      <c r="U67" s="62"/>
      <c r="V67" s="1"/>
      <c r="W67" s="5"/>
    </row>
    <row r="68" spans="1:23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50"/>
      <c r="S68" s="50"/>
      <c r="T68" s="62"/>
      <c r="U68" s="62"/>
      <c r="V68" s="1"/>
      <c r="W68" s="5"/>
    </row>
    <row r="69" spans="1:23" ht="14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  <c r="O69" s="28"/>
      <c r="P69" s="28"/>
      <c r="Q69" s="28"/>
      <c r="R69" s="66"/>
      <c r="S69" s="66"/>
      <c r="T69" s="60"/>
      <c r="U69" s="60"/>
      <c r="V69" s="27"/>
      <c r="W69" s="5"/>
    </row>
    <row r="70" spans="1:23" ht="14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8"/>
      <c r="P70" s="28"/>
      <c r="Q70" s="28"/>
      <c r="R70" s="66"/>
      <c r="S70" s="66"/>
      <c r="T70" s="60"/>
      <c r="U70" s="60"/>
      <c r="V70" s="27"/>
      <c r="W70" s="5"/>
    </row>
    <row r="71" spans="1:23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8"/>
      <c r="P71" s="28"/>
      <c r="Q71" s="28"/>
      <c r="R71" s="66"/>
      <c r="S71" s="66"/>
      <c r="T71" s="60"/>
      <c r="U71" s="60"/>
      <c r="V71" s="27"/>
      <c r="W71" s="5"/>
    </row>
    <row r="72" spans="1:23" ht="14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  <c r="O72" s="28"/>
      <c r="P72" s="28"/>
      <c r="Q72" s="28"/>
      <c r="R72" s="66"/>
      <c r="S72" s="66"/>
      <c r="T72" s="60"/>
      <c r="U72" s="60"/>
      <c r="V72" s="27"/>
      <c r="W72" s="5"/>
    </row>
    <row r="73" spans="1:23" ht="14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8"/>
      <c r="P73" s="28"/>
      <c r="Q73" s="28"/>
      <c r="R73" s="66"/>
      <c r="S73" s="66"/>
      <c r="T73" s="60"/>
      <c r="U73" s="60"/>
      <c r="V73" s="27"/>
      <c r="W73" s="5"/>
    </row>
    <row r="74" spans="1:23" ht="14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  <c r="O74" s="28"/>
      <c r="P74" s="28"/>
      <c r="Q74" s="28"/>
      <c r="R74" s="66"/>
      <c r="S74" s="66"/>
      <c r="T74" s="60"/>
      <c r="U74" s="60"/>
      <c r="V74" s="27"/>
      <c r="W74" s="5"/>
    </row>
    <row r="75" spans="1:23" ht="14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28"/>
      <c r="P75" s="28"/>
      <c r="Q75" s="28"/>
      <c r="R75" s="66"/>
      <c r="S75" s="66"/>
      <c r="T75" s="60"/>
      <c r="U75" s="60"/>
      <c r="V75" s="27"/>
      <c r="W75" s="5"/>
    </row>
    <row r="76" spans="1:23" ht="14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  <c r="O76" s="28"/>
      <c r="P76" s="28"/>
      <c r="Q76" s="28"/>
      <c r="R76" s="66"/>
      <c r="S76" s="66"/>
      <c r="T76" s="93"/>
      <c r="U76" s="93"/>
      <c r="V76" s="27"/>
      <c r="W76" s="5"/>
    </row>
    <row r="77" spans="1:23" ht="14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28"/>
      <c r="P77" s="28"/>
      <c r="Q77" s="28"/>
      <c r="R77" s="66"/>
      <c r="S77" s="66"/>
      <c r="T77" s="60"/>
      <c r="U77" s="60"/>
      <c r="V77" s="27"/>
      <c r="W77" s="5"/>
    </row>
    <row r="78" spans="1:23" ht="14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28"/>
      <c r="P78" s="28"/>
      <c r="Q78" s="28"/>
      <c r="R78" s="66"/>
      <c r="S78" s="66"/>
      <c r="T78" s="60"/>
      <c r="U78" s="60"/>
      <c r="V78" s="27"/>
      <c r="W78" s="5"/>
    </row>
    <row r="79" spans="1:23" ht="14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  <c r="O79" s="28"/>
      <c r="P79" s="28"/>
      <c r="Q79" s="28"/>
      <c r="R79" s="66"/>
      <c r="S79" s="66"/>
      <c r="T79" s="60"/>
      <c r="U79" s="60"/>
      <c r="V79" s="27"/>
      <c r="W79" s="5"/>
    </row>
    <row r="80" spans="1:23" ht="14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8"/>
      <c r="P80" s="28"/>
      <c r="Q80" s="28"/>
      <c r="R80" s="66"/>
      <c r="S80" s="66"/>
      <c r="T80" s="60"/>
      <c r="U80" s="60"/>
      <c r="V80" s="27"/>
      <c r="W80" s="5"/>
    </row>
    <row r="81" spans="1:23" ht="14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  <c r="O81" s="28"/>
      <c r="P81" s="28"/>
      <c r="Q81" s="28"/>
      <c r="R81" s="66"/>
      <c r="S81" s="66"/>
      <c r="T81" s="60"/>
      <c r="U81" s="60"/>
      <c r="V81" s="27"/>
      <c r="W81" s="5"/>
    </row>
    <row r="82" spans="1:23" ht="14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28"/>
      <c r="P82" s="28"/>
      <c r="Q82" s="28"/>
      <c r="R82" s="66"/>
      <c r="S82" s="66"/>
      <c r="T82" s="60"/>
      <c r="U82" s="60"/>
      <c r="V82" s="27"/>
      <c r="W82" s="5"/>
    </row>
    <row r="83" spans="1:23" ht="14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  <c r="O83" s="28"/>
      <c r="P83" s="28"/>
      <c r="Q83" s="28"/>
      <c r="R83" s="66"/>
      <c r="S83" s="66"/>
      <c r="T83" s="60"/>
      <c r="U83" s="60"/>
      <c r="V83" s="27"/>
      <c r="W83" s="5"/>
    </row>
    <row r="84" spans="1:23" ht="14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  <c r="O84" s="28"/>
      <c r="P84" s="28"/>
      <c r="Q84" s="28"/>
      <c r="R84" s="66"/>
      <c r="S84" s="66"/>
      <c r="T84" s="60"/>
      <c r="U84" s="60"/>
      <c r="V84" s="27"/>
      <c r="W84" s="5"/>
    </row>
    <row r="85" spans="1:23" ht="14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  <c r="O85" s="28"/>
      <c r="P85" s="28"/>
      <c r="Q85" s="28"/>
      <c r="R85" s="66"/>
      <c r="S85" s="66"/>
      <c r="T85" s="60"/>
      <c r="U85" s="60"/>
      <c r="V85" s="27"/>
      <c r="W85" s="5"/>
    </row>
    <row r="86" spans="1:23" ht="14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  <c r="O86" s="28"/>
      <c r="P86" s="28"/>
      <c r="Q86" s="28"/>
      <c r="R86" s="66"/>
      <c r="S86" s="66"/>
      <c r="T86" s="60"/>
      <c r="U86" s="60"/>
      <c r="V86" s="27"/>
      <c r="W86" s="5"/>
    </row>
    <row r="87" spans="1:23" ht="14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28"/>
      <c r="P87" s="28"/>
      <c r="Q87" s="28"/>
      <c r="R87" s="66"/>
      <c r="S87" s="66"/>
      <c r="T87" s="60"/>
      <c r="U87" s="60"/>
      <c r="V87" s="27"/>
      <c r="W87" s="5"/>
    </row>
    <row r="88" spans="1:23" ht="14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  <c r="O88" s="28"/>
      <c r="P88" s="28"/>
      <c r="Q88" s="28"/>
      <c r="R88" s="66"/>
      <c r="S88" s="66"/>
      <c r="T88" s="60"/>
      <c r="U88" s="60"/>
      <c r="V88" s="27"/>
      <c r="W88" s="5"/>
    </row>
    <row r="89" spans="1:23" ht="14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28"/>
      <c r="P89" s="28"/>
      <c r="Q89" s="28"/>
      <c r="R89" s="66"/>
      <c r="S89" s="66"/>
      <c r="T89" s="60"/>
      <c r="U89" s="60"/>
      <c r="V89" s="27"/>
      <c r="W89" s="5"/>
    </row>
    <row r="90" spans="1:23" ht="14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8"/>
      <c r="P90" s="28"/>
      <c r="Q90" s="28"/>
      <c r="R90" s="66"/>
      <c r="S90" s="66"/>
      <c r="T90" s="60"/>
      <c r="U90" s="60"/>
      <c r="V90" s="27"/>
      <c r="W90" s="5"/>
    </row>
    <row r="91" spans="1:23" ht="14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28"/>
      <c r="P91" s="28"/>
      <c r="Q91" s="28"/>
      <c r="R91" s="66"/>
      <c r="S91" s="66"/>
      <c r="T91" s="60"/>
      <c r="U91" s="60"/>
      <c r="V91" s="27"/>
      <c r="W91" s="5"/>
    </row>
    <row r="92" spans="1:23" ht="14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  <c r="O92" s="28"/>
      <c r="P92" s="28"/>
      <c r="Q92" s="28"/>
      <c r="R92" s="66"/>
      <c r="S92" s="66"/>
      <c r="T92" s="60"/>
      <c r="U92" s="60"/>
      <c r="V92" s="27"/>
      <c r="W92" s="5"/>
    </row>
    <row r="93" spans="1:23" ht="14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28"/>
      <c r="P93" s="28"/>
      <c r="Q93" s="28"/>
      <c r="R93" s="66"/>
      <c r="S93" s="66"/>
      <c r="T93" s="60"/>
      <c r="U93" s="60"/>
      <c r="V93" s="27"/>
      <c r="W93" s="5"/>
    </row>
    <row r="94" spans="1:23" ht="14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  <c r="O94" s="28"/>
      <c r="P94" s="28"/>
      <c r="Q94" s="28"/>
      <c r="R94" s="66"/>
      <c r="S94" s="66"/>
      <c r="T94" s="60"/>
      <c r="U94" s="60"/>
      <c r="V94" s="27"/>
      <c r="W94" s="5"/>
    </row>
    <row r="95" spans="1:23" ht="14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28"/>
      <c r="P95" s="28"/>
      <c r="Q95" s="28"/>
      <c r="R95" s="66"/>
      <c r="S95" s="66"/>
      <c r="T95" s="60"/>
      <c r="U95" s="60"/>
      <c r="V95" s="27"/>
      <c r="W95" s="5"/>
    </row>
    <row r="96" spans="1:23" ht="14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  <c r="O96" s="28"/>
      <c r="P96" s="28"/>
      <c r="Q96" s="28"/>
      <c r="R96" s="66"/>
      <c r="S96" s="66"/>
      <c r="T96" s="60"/>
      <c r="U96" s="60"/>
      <c r="V96" s="27"/>
      <c r="W96" s="5"/>
    </row>
    <row r="97" spans="1:23" ht="14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  <c r="O97" s="28"/>
      <c r="P97" s="28"/>
      <c r="Q97" s="28"/>
      <c r="R97" s="66"/>
      <c r="S97" s="66"/>
      <c r="T97" s="60"/>
      <c r="U97" s="60"/>
      <c r="V97" s="27"/>
      <c r="W97" s="5"/>
    </row>
    <row r="98" spans="1:23" ht="14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  <c r="O98" s="28"/>
      <c r="P98" s="28"/>
      <c r="Q98" s="28"/>
      <c r="R98" s="66"/>
      <c r="S98" s="66"/>
      <c r="T98" s="60"/>
      <c r="U98" s="60"/>
      <c r="V98" s="27"/>
      <c r="W98" s="5"/>
    </row>
    <row r="99" spans="1:2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32"/>
      <c r="O99" s="32"/>
      <c r="P99" s="32"/>
      <c r="Q99" s="32"/>
      <c r="R99" s="66"/>
      <c r="S99" s="66"/>
      <c r="T99" s="67"/>
      <c r="U99" s="67"/>
      <c r="V99" s="27"/>
      <c r="W99" s="5"/>
    </row>
    <row r="100" spans="1:2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2"/>
      <c r="O100" s="32"/>
      <c r="P100" s="32"/>
      <c r="Q100" s="32"/>
      <c r="R100" s="66"/>
      <c r="S100" s="66"/>
      <c r="T100" s="67"/>
      <c r="U100" s="67"/>
      <c r="V100" s="27"/>
      <c r="W100" s="5"/>
    </row>
    <row r="101" spans="1:2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32"/>
      <c r="O101" s="32"/>
      <c r="P101" s="32"/>
      <c r="Q101" s="32"/>
      <c r="R101" s="66"/>
      <c r="S101" s="66"/>
      <c r="T101" s="67"/>
      <c r="U101" s="67"/>
      <c r="V101" s="27"/>
      <c r="W101" s="5"/>
    </row>
    <row r="102" spans="1:2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32"/>
      <c r="O102" s="32"/>
      <c r="P102" s="32"/>
      <c r="Q102" s="32"/>
      <c r="R102" s="66"/>
      <c r="S102" s="66"/>
      <c r="T102" s="67"/>
      <c r="U102" s="67"/>
      <c r="V102" s="27"/>
      <c r="W102" s="5"/>
    </row>
    <row r="103" spans="1:2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66"/>
      <c r="S103" s="66"/>
      <c r="T103" s="67"/>
      <c r="U103" s="67"/>
      <c r="V103" s="27"/>
      <c r="W103" s="5"/>
    </row>
    <row r="104" spans="1:2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66"/>
      <c r="S104" s="66"/>
      <c r="T104" s="67"/>
      <c r="U104" s="67"/>
      <c r="V104" s="27"/>
      <c r="W104" s="5"/>
    </row>
    <row r="105" spans="1:2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66"/>
      <c r="S105" s="66"/>
      <c r="T105" s="67"/>
      <c r="U105" s="67"/>
      <c r="V105" s="27"/>
      <c r="W105" s="5"/>
    </row>
    <row r="106" spans="1:2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66"/>
      <c r="S106" s="66"/>
      <c r="T106" s="67"/>
      <c r="U106" s="67"/>
      <c r="V106" s="27"/>
      <c r="W106" s="5"/>
    </row>
    <row r="107" spans="1:2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66"/>
      <c r="S107" s="66"/>
      <c r="T107" s="67"/>
      <c r="U107" s="67"/>
      <c r="V107" s="27"/>
      <c r="W107" s="5"/>
    </row>
    <row r="108" spans="1:2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68"/>
      <c r="S108" s="68"/>
      <c r="T108" s="67"/>
      <c r="U108" s="67"/>
      <c r="V108" s="27"/>
      <c r="W108" s="5"/>
    </row>
    <row r="109" spans="1:2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68"/>
      <c r="S109" s="68"/>
      <c r="T109" s="67"/>
      <c r="U109" s="67"/>
      <c r="V109" s="27"/>
      <c r="W109" s="5"/>
    </row>
    <row r="110" spans="1:2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68"/>
      <c r="S110" s="68"/>
      <c r="T110" s="67"/>
      <c r="U110" s="67"/>
      <c r="V110" s="27"/>
      <c r="W110" s="5"/>
    </row>
    <row r="111" spans="1:2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68"/>
      <c r="S111" s="68"/>
      <c r="T111" s="67"/>
      <c r="U111" s="67"/>
      <c r="V111" s="27"/>
      <c r="W111" s="5"/>
    </row>
    <row r="112" spans="1:2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68"/>
      <c r="S112" s="68"/>
      <c r="T112" s="67"/>
      <c r="U112" s="67"/>
      <c r="V112" s="27"/>
      <c r="W112" s="5"/>
    </row>
    <row r="113" spans="1:2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68"/>
      <c r="S113" s="68"/>
      <c r="T113" s="67"/>
      <c r="U113" s="67"/>
      <c r="V113" s="27"/>
      <c r="W113" s="5"/>
    </row>
    <row r="114" spans="1:2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32"/>
      <c r="O114" s="32"/>
      <c r="P114" s="32"/>
      <c r="Q114" s="32"/>
      <c r="T114" s="67"/>
      <c r="U114" s="67"/>
      <c r="V114" s="32"/>
    </row>
    <row r="115" spans="1:2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32"/>
      <c r="O115" s="32"/>
      <c r="P115" s="32"/>
      <c r="Q115" s="32"/>
      <c r="T115" s="67"/>
      <c r="U115" s="67"/>
      <c r="V115" s="32"/>
    </row>
    <row r="116" spans="1:2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32"/>
      <c r="O116" s="32"/>
      <c r="P116" s="32"/>
      <c r="Q116" s="32"/>
      <c r="T116" s="67"/>
      <c r="U116" s="67"/>
      <c r="V116" s="32"/>
    </row>
    <row r="117" spans="1:2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32"/>
      <c r="O117" s="32"/>
      <c r="P117" s="32"/>
      <c r="Q117" s="32"/>
      <c r="T117" s="67"/>
      <c r="U117" s="67"/>
      <c r="V117" s="32"/>
    </row>
    <row r="118" spans="1:2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32"/>
      <c r="O118" s="32"/>
      <c r="P118" s="32"/>
      <c r="Q118" s="32"/>
      <c r="T118" s="67"/>
      <c r="U118" s="67"/>
      <c r="V118" s="32"/>
    </row>
    <row r="119" spans="1:2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32"/>
      <c r="O119" s="32"/>
      <c r="P119" s="32"/>
      <c r="Q119" s="32"/>
      <c r="T119" s="67"/>
      <c r="U119" s="67"/>
      <c r="V119" s="32"/>
    </row>
    <row r="120" spans="1:2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32"/>
      <c r="O120" s="32"/>
      <c r="P120" s="32"/>
      <c r="Q120" s="32"/>
      <c r="T120" s="67"/>
      <c r="U120" s="67"/>
      <c r="V120" s="32"/>
    </row>
    <row r="121" spans="1:2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32"/>
      <c r="O121" s="32"/>
      <c r="P121" s="32"/>
      <c r="Q121" s="32"/>
      <c r="T121" s="67"/>
      <c r="U121" s="67"/>
      <c r="V121" s="32"/>
    </row>
    <row r="122" spans="1:2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32"/>
      <c r="O122" s="32"/>
      <c r="P122" s="32"/>
      <c r="Q122" s="32"/>
      <c r="T122" s="67"/>
      <c r="U122" s="67"/>
      <c r="V122" s="32"/>
    </row>
    <row r="123" spans="1:2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32"/>
      <c r="O123" s="32"/>
      <c r="P123" s="32"/>
      <c r="Q123" s="32"/>
      <c r="T123" s="69"/>
      <c r="U123" s="69"/>
      <c r="V123" s="32"/>
    </row>
    <row r="124" spans="1:2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32"/>
      <c r="O124" s="32"/>
      <c r="P124" s="32"/>
      <c r="Q124" s="32"/>
      <c r="T124" s="67"/>
      <c r="U124" s="67"/>
      <c r="V124" s="32"/>
    </row>
    <row r="125" spans="1:2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32"/>
      <c r="O125" s="32"/>
      <c r="P125" s="32"/>
      <c r="Q125" s="32"/>
      <c r="T125" s="67"/>
      <c r="U125" s="67"/>
      <c r="V125" s="32"/>
    </row>
    <row r="126" spans="1:23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32"/>
      <c r="O126" s="32"/>
      <c r="P126" s="32"/>
      <c r="Q126" s="32"/>
      <c r="T126" s="60"/>
      <c r="U126" s="60"/>
      <c r="V126" s="32"/>
    </row>
    <row r="127" spans="1:23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32"/>
      <c r="O127" s="32"/>
      <c r="P127" s="32"/>
      <c r="Q127" s="32"/>
      <c r="T127" s="60"/>
      <c r="U127" s="60"/>
      <c r="V127" s="32"/>
    </row>
    <row r="128" spans="1:23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32"/>
      <c r="O128" s="32"/>
      <c r="P128" s="32"/>
      <c r="Q128" s="32"/>
      <c r="T128" s="60"/>
      <c r="U128" s="60"/>
      <c r="V128" s="32"/>
    </row>
    <row r="129" spans="1:22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32"/>
      <c r="O129" s="32"/>
      <c r="P129" s="32"/>
      <c r="Q129" s="32"/>
      <c r="T129" s="60"/>
      <c r="U129" s="60"/>
      <c r="V129" s="32"/>
    </row>
    <row r="130" spans="1:22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32"/>
      <c r="O130" s="32"/>
      <c r="P130" s="32"/>
      <c r="Q130" s="32"/>
      <c r="T130" s="60"/>
      <c r="U130" s="60"/>
      <c r="V130" s="32"/>
    </row>
    <row r="131" spans="1:22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32"/>
      <c r="O131" s="32"/>
      <c r="P131" s="32"/>
      <c r="Q131" s="32"/>
      <c r="T131" s="60"/>
      <c r="U131" s="60"/>
      <c r="V131" s="32"/>
    </row>
    <row r="132" spans="1:22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32"/>
      <c r="O132" s="32"/>
      <c r="P132" s="32"/>
      <c r="Q132" s="32"/>
      <c r="T132" s="60"/>
      <c r="U132" s="60"/>
      <c r="V132" s="32"/>
    </row>
    <row r="133" spans="1:2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32"/>
      <c r="O133" s="32"/>
      <c r="P133" s="32"/>
      <c r="Q133" s="32"/>
      <c r="T133" s="67"/>
      <c r="U133" s="67"/>
      <c r="V133" s="32"/>
    </row>
    <row r="134" spans="1:2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32"/>
      <c r="O134" s="32"/>
      <c r="P134" s="32"/>
      <c r="Q134" s="32"/>
      <c r="T134" s="67"/>
      <c r="U134" s="67"/>
      <c r="V134" s="32"/>
    </row>
    <row r="135" spans="1:2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32"/>
      <c r="O135" s="32"/>
      <c r="P135" s="32"/>
      <c r="Q135" s="32"/>
      <c r="T135" s="67"/>
      <c r="U135" s="67"/>
      <c r="V135" s="32"/>
    </row>
    <row r="136" spans="1:2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32"/>
      <c r="O136" s="32"/>
      <c r="P136" s="32"/>
      <c r="Q136" s="32"/>
      <c r="T136" s="67"/>
      <c r="U136" s="67"/>
      <c r="V136" s="32"/>
    </row>
    <row r="137" spans="1:2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2"/>
      <c r="O137" s="32"/>
      <c r="P137" s="32"/>
      <c r="Q137" s="32"/>
      <c r="T137" s="67"/>
      <c r="U137" s="67"/>
      <c r="V137" s="32"/>
    </row>
    <row r="138" spans="1:2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2"/>
      <c r="O138" s="32"/>
      <c r="P138" s="32"/>
      <c r="Q138" s="32"/>
      <c r="T138" s="67"/>
      <c r="U138" s="67"/>
      <c r="V138" s="32"/>
    </row>
    <row r="139" spans="1:22">
      <c r="T139" s="67"/>
      <c r="U139" s="67"/>
    </row>
    <row r="140" spans="1:22">
      <c r="T140" s="67"/>
      <c r="U140" s="67"/>
    </row>
    <row r="141" spans="1:22">
      <c r="T141" s="70"/>
      <c r="U141" s="70"/>
    </row>
    <row r="142" spans="1:22">
      <c r="T142" s="70"/>
      <c r="U142" s="70"/>
    </row>
    <row r="143" spans="1:22">
      <c r="T143" s="70"/>
      <c r="U143" s="70"/>
    </row>
    <row r="144" spans="1:22">
      <c r="T144" s="70"/>
      <c r="U144" s="70"/>
    </row>
    <row r="145" spans="20:21">
      <c r="T145" s="70"/>
      <c r="U145" s="70"/>
    </row>
    <row r="146" spans="20:21">
      <c r="T146" s="70"/>
      <c r="U146" s="70"/>
    </row>
    <row r="147" spans="20:21">
      <c r="T147" s="70"/>
      <c r="U147" s="70"/>
    </row>
    <row r="148" spans="20:21">
      <c r="T148" s="70"/>
      <c r="U148" s="70"/>
    </row>
    <row r="149" spans="20:21">
      <c r="T149" s="70"/>
      <c r="U149" s="70"/>
    </row>
    <row r="150" spans="20:21">
      <c r="T150" s="70"/>
      <c r="U150" s="70"/>
    </row>
    <row r="151" spans="20:21">
      <c r="T151" s="70"/>
      <c r="U151" s="70"/>
    </row>
    <row r="152" spans="20:21">
      <c r="T152" s="70"/>
      <c r="U152" s="70"/>
    </row>
    <row r="153" spans="20:21">
      <c r="T153" s="70"/>
      <c r="U153" s="70"/>
    </row>
    <row r="154" spans="20:21">
      <c r="T154" s="70"/>
      <c r="U154" s="70"/>
    </row>
    <row r="155" spans="20:21">
      <c r="T155" s="70"/>
      <c r="U155" s="70"/>
    </row>
    <row r="156" spans="20:21">
      <c r="T156" s="70"/>
      <c r="U156" s="70"/>
    </row>
    <row r="160" spans="20:21" ht="14.25">
      <c r="T160" s="71"/>
      <c r="U160" s="71"/>
    </row>
    <row r="161" spans="20:21" ht="14.25">
      <c r="T161" s="71"/>
      <c r="U161" s="71"/>
    </row>
    <row r="162" spans="20:21" ht="14.25">
      <c r="T162" s="71"/>
      <c r="U162" s="71"/>
    </row>
    <row r="163" spans="20:21" ht="14.25">
      <c r="T163" s="71"/>
      <c r="U163" s="71"/>
    </row>
    <row r="164" spans="20:21" ht="14.25">
      <c r="T164" s="71"/>
      <c r="U164" s="71"/>
    </row>
    <row r="165" spans="20:21" ht="14.25">
      <c r="T165" s="71"/>
      <c r="U165" s="71"/>
    </row>
    <row r="166" spans="20:21" ht="14.25">
      <c r="T166" s="71"/>
      <c r="U166" s="71"/>
    </row>
    <row r="167" spans="20:21">
      <c r="T167" s="67"/>
      <c r="U167" s="67"/>
    </row>
    <row r="168" spans="20:21">
      <c r="T168" s="67"/>
      <c r="U168" s="67"/>
    </row>
    <row r="205" spans="20:21">
      <c r="T205" s="70"/>
      <c r="U205" s="70"/>
    </row>
    <row r="206" spans="20:21">
      <c r="T206" s="70"/>
      <c r="U206" s="70"/>
    </row>
    <row r="207" spans="20:21">
      <c r="T207" s="70"/>
      <c r="U207" s="70"/>
    </row>
    <row r="208" spans="20:21">
      <c r="T208" s="70"/>
      <c r="U208" s="70"/>
    </row>
    <row r="209" spans="20:21">
      <c r="T209" s="70"/>
      <c r="U209" s="70"/>
    </row>
    <row r="210" spans="20:21">
      <c r="T210" s="70"/>
      <c r="U210" s="70"/>
    </row>
    <row r="211" spans="20:21">
      <c r="T211" s="70"/>
      <c r="U211" s="70"/>
    </row>
    <row r="212" spans="20:21">
      <c r="T212" s="70"/>
      <c r="U212" s="70"/>
    </row>
    <row r="213" spans="20:21">
      <c r="T213" s="70"/>
      <c r="U213" s="70"/>
    </row>
    <row r="214" spans="20:21">
      <c r="T214" s="70"/>
      <c r="U214" s="70"/>
    </row>
    <row r="215" spans="20:21">
      <c r="T215" s="70"/>
      <c r="U215" s="70"/>
    </row>
    <row r="216" spans="20:21">
      <c r="T216" s="70"/>
      <c r="U216" s="70"/>
    </row>
    <row r="217" spans="20:21">
      <c r="T217" s="70"/>
      <c r="U217" s="70"/>
    </row>
    <row r="218" spans="20:21">
      <c r="T218" s="70"/>
      <c r="U218" s="70"/>
    </row>
    <row r="219" spans="20:21">
      <c r="T219" s="70"/>
      <c r="U219" s="70"/>
    </row>
    <row r="220" spans="20:21">
      <c r="T220" s="70"/>
      <c r="U220" s="70"/>
    </row>
    <row r="221" spans="20:21">
      <c r="T221" s="70"/>
      <c r="U221" s="70"/>
    </row>
    <row r="222" spans="20:21">
      <c r="T222" s="70"/>
      <c r="U222" s="70"/>
    </row>
    <row r="223" spans="20:21">
      <c r="T223" s="70"/>
      <c r="U223" s="70"/>
    </row>
    <row r="224" spans="20:21">
      <c r="T224" s="70"/>
      <c r="U224" s="70"/>
    </row>
    <row r="225" spans="20:21">
      <c r="T225" s="70"/>
      <c r="U225" s="70"/>
    </row>
    <row r="226" spans="20:21">
      <c r="T226" s="70"/>
      <c r="U226" s="70"/>
    </row>
    <row r="227" spans="20:21">
      <c r="T227" s="70"/>
      <c r="U227" s="70"/>
    </row>
    <row r="228" spans="20:21">
      <c r="T228" s="70"/>
      <c r="U228" s="70"/>
    </row>
    <row r="229" spans="20:21">
      <c r="T229" s="70"/>
      <c r="U229" s="70"/>
    </row>
    <row r="230" spans="20:21">
      <c r="T230" s="70"/>
      <c r="U230" s="70"/>
    </row>
    <row r="231" spans="20:21">
      <c r="T231" s="70"/>
      <c r="U231" s="70"/>
    </row>
    <row r="232" spans="20:21">
      <c r="T232" s="70"/>
      <c r="U232" s="70"/>
    </row>
    <row r="233" spans="20:21">
      <c r="T233" s="70"/>
      <c r="U233" s="70"/>
    </row>
    <row r="234" spans="20:21">
      <c r="T234" s="70"/>
      <c r="U234" s="70"/>
    </row>
    <row r="235" spans="20:21">
      <c r="T235" s="70"/>
      <c r="U235" s="70"/>
    </row>
    <row r="236" spans="20:21">
      <c r="T236" s="70"/>
      <c r="U236" s="70"/>
    </row>
    <row r="237" spans="20:21">
      <c r="T237" s="70"/>
      <c r="U237" s="70"/>
    </row>
    <row r="238" spans="20:21">
      <c r="T238" s="70"/>
      <c r="U238" s="70"/>
    </row>
    <row r="239" spans="20:21">
      <c r="T239" s="70"/>
      <c r="U239" s="70"/>
    </row>
    <row r="240" spans="20:21">
      <c r="T240" s="70"/>
      <c r="U240" s="70"/>
    </row>
    <row r="241" spans="20:21">
      <c r="T241" s="70"/>
      <c r="U241" s="70"/>
    </row>
    <row r="242" spans="20:21">
      <c r="T242" s="70"/>
      <c r="U242" s="70"/>
    </row>
    <row r="243" spans="20:21">
      <c r="T243" s="70"/>
      <c r="U243" s="70"/>
    </row>
    <row r="244" spans="20:21">
      <c r="T244" s="70"/>
      <c r="U244" s="70"/>
    </row>
    <row r="245" spans="20:21">
      <c r="T245" s="70"/>
      <c r="U245" s="70"/>
    </row>
    <row r="246" spans="20:21">
      <c r="T246" s="70"/>
      <c r="U246" s="70"/>
    </row>
    <row r="247" spans="20:21">
      <c r="T247" s="70"/>
      <c r="U247" s="70"/>
    </row>
    <row r="248" spans="20:21">
      <c r="T248" s="70"/>
      <c r="U248" s="70"/>
    </row>
    <row r="249" spans="20:21">
      <c r="T249" s="70"/>
      <c r="U249" s="70"/>
    </row>
    <row r="250" spans="20:21">
      <c r="T250" s="70"/>
      <c r="U250" s="70"/>
    </row>
    <row r="251" spans="20:21">
      <c r="T251" s="70"/>
      <c r="U251" s="70"/>
    </row>
    <row r="252" spans="20:21">
      <c r="T252" s="70"/>
      <c r="U252" s="70"/>
    </row>
    <row r="253" spans="20:21">
      <c r="T253" s="70"/>
      <c r="U253" s="70"/>
    </row>
    <row r="254" spans="20:21">
      <c r="T254" s="70"/>
      <c r="U254" s="70"/>
    </row>
    <row r="255" spans="20:21">
      <c r="T255" s="70"/>
      <c r="U255" s="70"/>
    </row>
    <row r="256" spans="20:21">
      <c r="T256" s="70"/>
      <c r="U256" s="70"/>
    </row>
    <row r="257" spans="20:21">
      <c r="T257" s="70"/>
      <c r="U257" s="70"/>
    </row>
    <row r="258" spans="20:21">
      <c r="T258" s="70"/>
      <c r="U258" s="70"/>
    </row>
    <row r="259" spans="20:21">
      <c r="T259" s="70"/>
      <c r="U259" s="70"/>
    </row>
    <row r="260" spans="20:21">
      <c r="T260" s="70"/>
      <c r="U260" s="70"/>
    </row>
    <row r="261" spans="20:21">
      <c r="T261" s="70"/>
      <c r="U261" s="70"/>
    </row>
    <row r="262" spans="20:21">
      <c r="T262" s="70"/>
      <c r="U262" s="70"/>
    </row>
    <row r="263" spans="20:21">
      <c r="T263" s="70"/>
      <c r="U263" s="70"/>
    </row>
    <row r="264" spans="20:21">
      <c r="T264" s="70"/>
      <c r="U264" s="70"/>
    </row>
    <row r="265" spans="20:21">
      <c r="T265" s="70"/>
      <c r="U265" s="70"/>
    </row>
    <row r="266" spans="20:21">
      <c r="T266" s="70"/>
      <c r="U266" s="70"/>
    </row>
    <row r="267" spans="20:21">
      <c r="T267" s="70"/>
      <c r="U267" s="70"/>
    </row>
    <row r="268" spans="20:21">
      <c r="T268" s="70"/>
      <c r="U268" s="70"/>
    </row>
    <row r="269" spans="20:21">
      <c r="T269" s="70"/>
      <c r="U269" s="70"/>
    </row>
    <row r="270" spans="20:21">
      <c r="T270" s="70"/>
      <c r="U270" s="70"/>
    </row>
    <row r="271" spans="20:21">
      <c r="T271" s="70"/>
      <c r="U271" s="70"/>
    </row>
    <row r="272" spans="20:21">
      <c r="T272" s="70"/>
      <c r="U272" s="70"/>
    </row>
    <row r="273" spans="20:21">
      <c r="T273" s="70"/>
      <c r="U273" s="70"/>
    </row>
    <row r="274" spans="20:21">
      <c r="T274" s="70"/>
      <c r="U274" s="70"/>
    </row>
    <row r="275" spans="20:21">
      <c r="T275" s="70"/>
      <c r="U275" s="70"/>
    </row>
    <row r="276" spans="20:21">
      <c r="T276" s="70"/>
      <c r="U276" s="70"/>
    </row>
    <row r="277" spans="20:21">
      <c r="T277" s="70"/>
      <c r="U277" s="70"/>
    </row>
  </sheetData>
  <sheetProtection password="DE7F" sheet="1" objects="1" scenarios="1"/>
  <mergeCells count="9">
    <mergeCell ref="M4:N4"/>
    <mergeCell ref="E5:F5"/>
    <mergeCell ref="I5:J5"/>
    <mergeCell ref="M5:N5"/>
    <mergeCell ref="B2:F2"/>
    <mergeCell ref="C4:C5"/>
    <mergeCell ref="D4:D5"/>
    <mergeCell ref="E4:F4"/>
    <mergeCell ref="I4:L4"/>
  </mergeCells>
  <phoneticPr fontId="4"/>
  <conditionalFormatting sqref="F10:N65">
    <cfRule type="cellIs" dxfId="48" priority="5" operator="greaterThan">
      <formula>0</formula>
    </cfRule>
  </conditionalFormatting>
  <conditionalFormatting sqref="B11:D65 C10:D10">
    <cfRule type="cellIs" dxfId="47" priority="4" operator="greaterThan">
      <formula>0</formula>
    </cfRule>
  </conditionalFormatting>
  <conditionalFormatting sqref="F6:N9">
    <cfRule type="cellIs" dxfId="46" priority="3" operator="greaterThan">
      <formula>0</formula>
    </cfRule>
  </conditionalFormatting>
  <conditionalFormatting sqref="C6:D9">
    <cfRule type="cellIs" dxfId="45" priority="2" operator="greaterThan">
      <formula>0</formula>
    </cfRule>
  </conditionalFormatting>
  <conditionalFormatting sqref="B6:B10">
    <cfRule type="cellIs" dxfId="44" priority="1" operator="greaterThan">
      <formula>0</formula>
    </cfRule>
  </conditionalFormatting>
  <dataValidations count="5">
    <dataValidation type="list" allowBlank="1" showInputMessage="1" showErrorMessage="1" sqref="F6:F65">
      <formula1>$S$1:$S$3</formula1>
    </dataValidation>
    <dataValidation type="list" allowBlank="1" showInputMessage="1" showErrorMessage="1" sqref="J6:J65">
      <formula1>$T$1:$T$5</formula1>
    </dataValidation>
    <dataValidation type="list" allowBlank="1" showInputMessage="1" showErrorMessage="1" sqref="N6:N65">
      <formula1>$V$1:$V$3</formula1>
    </dataValidation>
    <dataValidation type="list" allowBlank="1" showInputMessage="1" showErrorMessage="1" sqref="B6:B65">
      <formula1>$R$1:$R$6</formula1>
    </dataValidation>
    <dataValidation type="list" allowBlank="1" showInputMessage="1" showErrorMessage="1" sqref="H6:H65">
      <formula1>$AF$1:$AF$3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20"/>
  <sheetViews>
    <sheetView showZeros="0" view="pageBreakPreview" zoomScaleNormal="100" zoomScaleSheetLayoutView="100" workbookViewId="0">
      <pane xSplit="15" topLeftCell="P1" activePane="topRight" state="frozen"/>
      <selection pane="topRight" activeCell="C3" sqref="C3:D3"/>
    </sheetView>
  </sheetViews>
  <sheetFormatPr defaultRowHeight="13.5"/>
  <cols>
    <col min="1" max="1" width="3.375" style="5" customWidth="1"/>
    <col min="2" max="2" width="9.75" style="5" customWidth="1"/>
    <col min="3" max="5" width="17.875" style="5" customWidth="1"/>
    <col min="6" max="6" width="5.375" style="294" customWidth="1"/>
    <col min="7" max="7" width="10.875" style="5" customWidth="1"/>
    <col min="8" max="8" width="5" style="294" hidden="1" customWidth="1"/>
    <col min="9" max="9" width="7.625" style="5" hidden="1" customWidth="1"/>
    <col min="10" max="10" width="5.125" style="5" customWidth="1"/>
    <col min="11" max="11" width="10.375" style="129" customWidth="1"/>
    <col min="12" max="12" width="5.25" style="5" hidden="1" customWidth="1"/>
    <col min="13" max="13" width="23" style="5" customWidth="1"/>
    <col min="14" max="14" width="4.5" style="166" customWidth="1"/>
    <col min="15" max="15" width="7.875" style="166" customWidth="1"/>
    <col min="16" max="16" width="1.125" style="336" customWidth="1"/>
    <col min="17" max="17" width="6.125" style="313" customWidth="1"/>
    <col min="18" max="18" width="9.375" style="313" customWidth="1"/>
    <col min="19" max="19" width="11" style="313" customWidth="1"/>
    <col min="20" max="20" width="6.125" style="313" customWidth="1"/>
    <col min="21" max="21" width="9" style="170"/>
    <col min="22" max="22" width="9" style="224"/>
    <col min="23" max="23" width="9" style="315"/>
    <col min="24" max="24" width="9" style="350"/>
    <col min="25" max="25" width="9" style="347"/>
    <col min="26" max="34" width="9" style="169"/>
    <col min="35" max="35" width="9" style="170"/>
  </cols>
  <sheetData>
    <row r="1" spans="1:35">
      <c r="A1" s="392" t="s">
        <v>373</v>
      </c>
    </row>
    <row r="2" spans="1:35" ht="45" customHeight="1" thickBot="1">
      <c r="B2" s="724" t="str">
        <f>(Ⅰ!B2)</f>
        <v>平成29年度宮崎県高等学校新人放送コンテスト 兼 
第39回九州高校放送コンテスト宮崎県予選</v>
      </c>
      <c r="C2" s="724"/>
      <c r="D2" s="724"/>
      <c r="E2" s="724"/>
      <c r="F2" s="724"/>
      <c r="G2" s="724"/>
      <c r="H2" s="162"/>
      <c r="I2" s="163" t="s">
        <v>135</v>
      </c>
      <c r="J2" s="164"/>
      <c r="K2" s="435" t="s">
        <v>134</v>
      </c>
      <c r="N2" s="165" t="s">
        <v>136</v>
      </c>
      <c r="O2" s="165"/>
      <c r="P2" s="333"/>
      <c r="Q2" s="166"/>
      <c r="R2" s="166"/>
      <c r="S2" s="166"/>
      <c r="T2" s="166"/>
      <c r="U2" s="167"/>
      <c r="V2" s="167"/>
      <c r="W2" s="167"/>
      <c r="X2" s="346"/>
      <c r="Y2" s="347" t="s">
        <v>137</v>
      </c>
      <c r="Z2" s="168"/>
      <c r="AA2" s="168"/>
      <c r="AB2" s="168"/>
      <c r="AC2" s="168"/>
      <c r="AD2" s="168"/>
      <c r="AE2" s="167"/>
      <c r="AF2" s="168"/>
    </row>
    <row r="3" spans="1:35" s="124" customFormat="1" ht="25.5" customHeight="1" thickBot="1">
      <c r="A3" s="121"/>
      <c r="B3" s="171" t="s">
        <v>138</v>
      </c>
      <c r="C3" s="737">
        <f>(Ⅰ!C8)</f>
        <v>0</v>
      </c>
      <c r="D3" s="738"/>
      <c r="E3" s="353" t="str">
        <f>(Ⅳ!D7)</f>
        <v/>
      </c>
      <c r="F3" s="172" t="str">
        <f>(Ⅳ!E7)</f>
        <v>担当校の全顧問は、前日準備から３日間、大会運営に協力していただきます。</v>
      </c>
      <c r="G3" s="352"/>
      <c r="H3" s="352"/>
      <c r="I3" s="352"/>
      <c r="J3" s="352"/>
      <c r="K3" s="352"/>
      <c r="L3" s="352"/>
      <c r="M3" s="352"/>
      <c r="N3" s="352"/>
      <c r="O3" s="173"/>
      <c r="P3" s="232"/>
      <c r="Q3" s="175"/>
      <c r="R3" s="175"/>
      <c r="S3" s="175"/>
      <c r="T3" s="175"/>
      <c r="U3" s="176" t="s">
        <v>120</v>
      </c>
      <c r="V3" s="176">
        <v>1</v>
      </c>
      <c r="W3" s="176" t="s">
        <v>2</v>
      </c>
      <c r="X3" s="121" t="s">
        <v>139</v>
      </c>
      <c r="Y3" s="348" t="s">
        <v>140</v>
      </c>
      <c r="Z3" s="176" t="s">
        <v>141</v>
      </c>
      <c r="AA3" s="176" t="s">
        <v>142</v>
      </c>
      <c r="AB3" s="176">
        <v>1</v>
      </c>
      <c r="AC3" s="176" t="s">
        <v>143</v>
      </c>
      <c r="AD3" s="176" t="s">
        <v>144</v>
      </c>
      <c r="AE3" s="176" t="s">
        <v>145</v>
      </c>
      <c r="AF3" s="176"/>
      <c r="AG3" s="177"/>
      <c r="AH3" s="177"/>
      <c r="AI3" s="176"/>
    </row>
    <row r="4" spans="1:35" s="124" customFormat="1" ht="9.75" customHeight="1" thickBot="1">
      <c r="A4" s="121"/>
      <c r="B4" s="178"/>
      <c r="C4" s="179" t="str">
        <f>IF(ISERROR(VLOOKUP(C3,W2:Y71,2,0)),"",VLOOKUP(C3,W2:Y71,2,0))</f>
        <v/>
      </c>
      <c r="D4" s="180"/>
      <c r="E4" s="180"/>
      <c r="F4" s="181"/>
      <c r="G4" s="182"/>
      <c r="H4" s="182"/>
      <c r="I4" s="182"/>
      <c r="J4" s="183"/>
      <c r="K4" s="184"/>
      <c r="L4" s="183"/>
      <c r="M4" s="183"/>
      <c r="N4" s="180"/>
      <c r="O4" s="180"/>
      <c r="P4" s="232"/>
      <c r="Q4" s="175"/>
      <c r="R4" s="175"/>
      <c r="S4" s="175"/>
      <c r="T4" s="175"/>
      <c r="U4" s="176" t="s">
        <v>111</v>
      </c>
      <c r="V4" s="176">
        <v>2</v>
      </c>
      <c r="W4" s="176" t="s">
        <v>3</v>
      </c>
      <c r="X4" s="121" t="s">
        <v>146</v>
      </c>
      <c r="Y4" s="348" t="s">
        <v>140</v>
      </c>
      <c r="Z4" s="185" t="s">
        <v>147</v>
      </c>
      <c r="AA4" s="176" t="s">
        <v>148</v>
      </c>
      <c r="AB4" s="176">
        <v>2</v>
      </c>
      <c r="AC4" s="177" t="s">
        <v>149</v>
      </c>
      <c r="AD4" s="177" t="s">
        <v>150</v>
      </c>
      <c r="AE4" s="176" t="s">
        <v>151</v>
      </c>
      <c r="AF4" s="176"/>
      <c r="AG4" s="177"/>
      <c r="AH4" s="177"/>
      <c r="AI4" s="176"/>
    </row>
    <row r="5" spans="1:35" s="124" customFormat="1" ht="28.5" customHeight="1" thickBot="1">
      <c r="A5" s="121"/>
      <c r="B5" s="178"/>
      <c r="C5" s="354" t="s">
        <v>75</v>
      </c>
      <c r="D5" s="355" t="s">
        <v>76</v>
      </c>
      <c r="E5" s="356" t="s">
        <v>77</v>
      </c>
      <c r="F5" s="739" t="s">
        <v>76</v>
      </c>
      <c r="G5" s="740"/>
      <c r="H5" s="715" t="s">
        <v>78</v>
      </c>
      <c r="I5" s="716"/>
      <c r="J5" s="716"/>
      <c r="K5" s="716"/>
      <c r="L5" s="357"/>
      <c r="M5" s="355" t="s">
        <v>76</v>
      </c>
      <c r="N5" s="121"/>
      <c r="O5" s="180"/>
      <c r="P5" s="232"/>
      <c r="Q5" s="175"/>
      <c r="R5" s="175"/>
      <c r="S5" s="175"/>
      <c r="T5" s="175"/>
      <c r="U5" s="176" t="s">
        <v>152</v>
      </c>
      <c r="V5" s="176">
        <v>3</v>
      </c>
      <c r="W5" s="176" t="s">
        <v>4</v>
      </c>
      <c r="X5" s="121" t="s">
        <v>153</v>
      </c>
      <c r="Y5" s="348" t="s">
        <v>140</v>
      </c>
      <c r="Z5" s="185" t="s">
        <v>154</v>
      </c>
      <c r="AA5" s="176" t="s">
        <v>155</v>
      </c>
      <c r="AB5" s="176">
        <v>3</v>
      </c>
      <c r="AC5" s="177"/>
      <c r="AD5" s="177"/>
      <c r="AE5" s="176"/>
      <c r="AF5" s="177"/>
      <c r="AG5" s="177"/>
      <c r="AH5" s="177"/>
      <c r="AI5" s="176"/>
    </row>
    <row r="6" spans="1:35" s="124" customFormat="1" ht="9.75" customHeight="1" thickBot="1">
      <c r="A6" s="121"/>
      <c r="B6" s="186"/>
      <c r="C6" s="121"/>
      <c r="D6" s="121"/>
      <c r="E6" s="125"/>
      <c r="F6" s="125"/>
      <c r="G6" s="125"/>
      <c r="H6" s="340"/>
      <c r="I6" s="187"/>
      <c r="J6" s="187"/>
      <c r="K6" s="187"/>
      <c r="L6" s="125"/>
      <c r="M6" s="125"/>
      <c r="N6" s="188"/>
      <c r="O6" s="188"/>
      <c r="P6" s="232"/>
      <c r="Q6" s="175"/>
      <c r="R6" s="175"/>
      <c r="S6" s="175"/>
      <c r="T6" s="175"/>
      <c r="U6" s="176" t="s">
        <v>156</v>
      </c>
      <c r="V6" s="176">
        <v>4</v>
      </c>
      <c r="W6" s="176" t="s">
        <v>5</v>
      </c>
      <c r="X6" s="121" t="s">
        <v>157</v>
      </c>
      <c r="Y6" s="348" t="s">
        <v>140</v>
      </c>
      <c r="Z6" s="176" t="s">
        <v>158</v>
      </c>
      <c r="AA6" s="177"/>
      <c r="AB6" s="177"/>
      <c r="AC6" s="177"/>
      <c r="AD6" s="177"/>
      <c r="AE6" s="176"/>
      <c r="AF6" s="177"/>
      <c r="AG6" s="177"/>
      <c r="AH6" s="177"/>
      <c r="AI6" s="176"/>
    </row>
    <row r="7" spans="1:35" s="124" customFormat="1" ht="22.5" customHeight="1">
      <c r="A7" s="121"/>
      <c r="B7" s="189" t="s">
        <v>159</v>
      </c>
      <c r="C7" s="465">
        <f>(Ⅳ!B12)</f>
        <v>0</v>
      </c>
      <c r="D7" s="525" t="str">
        <f>(Ⅳ!C12)</f>
        <v/>
      </c>
      <c r="E7" s="465">
        <f>(Ⅳ!D12)</f>
        <v>0</v>
      </c>
      <c r="F7" s="729" t="str">
        <f>(Ⅳ!E12)</f>
        <v/>
      </c>
      <c r="G7" s="730"/>
      <c r="H7" s="466"/>
      <c r="I7" s="467"/>
      <c r="J7" s="717">
        <f>(Ⅳ!F12)</f>
        <v>0</v>
      </c>
      <c r="K7" s="718"/>
      <c r="L7" s="468"/>
      <c r="M7" s="442" t="str">
        <f>(Ⅳ!G12)</f>
        <v/>
      </c>
      <c r="N7" s="125"/>
      <c r="O7" s="125"/>
      <c r="P7" s="232"/>
      <c r="Q7" s="175"/>
      <c r="R7" s="175"/>
      <c r="S7" s="175"/>
      <c r="T7" s="175"/>
      <c r="U7" s="176" t="s">
        <v>160</v>
      </c>
      <c r="V7" s="176">
        <v>5</v>
      </c>
      <c r="W7" s="176" t="s">
        <v>6</v>
      </c>
      <c r="X7" s="121" t="s">
        <v>161</v>
      </c>
      <c r="Y7" s="348" t="s">
        <v>140</v>
      </c>
      <c r="Z7" s="177"/>
      <c r="AA7" s="177"/>
      <c r="AB7" s="177"/>
      <c r="AC7" s="177"/>
      <c r="AD7" s="177"/>
      <c r="AE7" s="177"/>
      <c r="AF7" s="177"/>
      <c r="AG7" s="177"/>
      <c r="AH7" s="177"/>
      <c r="AI7" s="176"/>
    </row>
    <row r="8" spans="1:35" s="124" customFormat="1" ht="9.75" customHeight="1">
      <c r="A8" s="121"/>
      <c r="B8" s="190"/>
      <c r="C8" s="469"/>
      <c r="D8" s="526"/>
      <c r="E8" s="469"/>
      <c r="F8" s="324"/>
      <c r="G8" s="359"/>
      <c r="H8" s="366"/>
      <c r="I8" s="341"/>
      <c r="J8" s="341"/>
      <c r="K8" s="239"/>
      <c r="L8" s="239"/>
      <c r="M8" s="367"/>
      <c r="N8" s="125"/>
      <c r="O8" s="125"/>
      <c r="P8" s="232"/>
      <c r="S8" s="175"/>
      <c r="T8" s="175"/>
      <c r="U8" s="176"/>
      <c r="V8" s="176">
        <v>6</v>
      </c>
      <c r="W8" s="176" t="s">
        <v>7</v>
      </c>
      <c r="X8" s="121" t="s">
        <v>162</v>
      </c>
      <c r="Y8" s="348" t="s">
        <v>140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6"/>
    </row>
    <row r="9" spans="1:35" s="124" customFormat="1" ht="22.5" customHeight="1">
      <c r="A9" s="121"/>
      <c r="B9" s="191" t="s">
        <v>79</v>
      </c>
      <c r="C9" s="470">
        <f>(Ⅳ!B14)</f>
        <v>0</v>
      </c>
      <c r="D9" s="527" t="str">
        <f>(Ⅳ!C14)</f>
        <v/>
      </c>
      <c r="E9" s="470">
        <f>(Ⅳ!D14)</f>
        <v>0</v>
      </c>
      <c r="F9" s="667" t="str">
        <f>(Ⅳ!E14)</f>
        <v/>
      </c>
      <c r="G9" s="668"/>
      <c r="H9" s="471"/>
      <c r="I9" s="472"/>
      <c r="J9" s="669">
        <f>(Ⅳ!F14)</f>
        <v>0</v>
      </c>
      <c r="K9" s="734"/>
      <c r="L9" s="239"/>
      <c r="M9" s="473" t="str">
        <f>(Ⅳ!G14)</f>
        <v/>
      </c>
      <c r="N9" s="192"/>
      <c r="O9" s="192"/>
      <c r="P9" s="232"/>
      <c r="S9" s="175"/>
      <c r="T9" s="175"/>
      <c r="U9" s="176"/>
      <c r="V9" s="176">
        <v>7</v>
      </c>
      <c r="W9" s="176" t="s">
        <v>8</v>
      </c>
      <c r="X9" s="121" t="s">
        <v>163</v>
      </c>
      <c r="Y9" s="348" t="s">
        <v>140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6"/>
    </row>
    <row r="10" spans="1:35" s="124" customFormat="1" ht="9.75" customHeight="1">
      <c r="A10" s="121"/>
      <c r="B10" s="193"/>
      <c r="C10" s="474"/>
      <c r="D10" s="528"/>
      <c r="E10" s="475"/>
      <c r="F10" s="325"/>
      <c r="G10" s="367"/>
      <c r="H10" s="368"/>
      <c r="I10" s="342"/>
      <c r="J10" s="441"/>
      <c r="K10" s="199"/>
      <c r="L10" s="239"/>
      <c r="M10" s="359"/>
      <c r="N10" s="125"/>
      <c r="O10" s="125"/>
      <c r="P10" s="232"/>
      <c r="S10" s="175"/>
      <c r="T10" s="175"/>
      <c r="U10" s="176"/>
      <c r="V10" s="176">
        <v>8</v>
      </c>
      <c r="W10" s="176" t="s">
        <v>9</v>
      </c>
      <c r="X10" s="121" t="s">
        <v>164</v>
      </c>
      <c r="Y10" s="348" t="s">
        <v>140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6"/>
    </row>
    <row r="11" spans="1:35" s="124" customFormat="1" ht="22.5" customHeight="1">
      <c r="A11" s="121"/>
      <c r="B11" s="191" t="s">
        <v>80</v>
      </c>
      <c r="C11" s="470">
        <f>(Ⅳ!B16)</f>
        <v>0</v>
      </c>
      <c r="D11" s="529" t="str">
        <f>(Ⅳ!C16)</f>
        <v/>
      </c>
      <c r="E11" s="470">
        <f>(Ⅳ!D16)</f>
        <v>0</v>
      </c>
      <c r="F11" s="669" t="str">
        <f>(Ⅳ!E16)</f>
        <v/>
      </c>
      <c r="G11" s="670"/>
      <c r="H11" s="471"/>
      <c r="I11" s="472"/>
      <c r="J11" s="669">
        <f>(Ⅳ!F16)</f>
        <v>0</v>
      </c>
      <c r="K11" s="734"/>
      <c r="L11" s="239"/>
      <c r="M11" s="473" t="str">
        <f>(Ⅳ!G16)</f>
        <v/>
      </c>
      <c r="N11" s="192"/>
      <c r="O11" s="192"/>
      <c r="P11" s="232"/>
      <c r="S11" s="175"/>
      <c r="T11" s="175"/>
      <c r="U11" s="176"/>
      <c r="V11" s="176">
        <v>9</v>
      </c>
      <c r="W11" s="176" t="s">
        <v>10</v>
      </c>
      <c r="X11" s="121" t="s">
        <v>165</v>
      </c>
      <c r="Y11" s="348" t="s">
        <v>140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6"/>
    </row>
    <row r="12" spans="1:35" s="124" customFormat="1" ht="9.75" customHeight="1">
      <c r="A12" s="121"/>
      <c r="B12" s="193"/>
      <c r="C12" s="474"/>
      <c r="D12" s="528"/>
      <c r="E12" s="475"/>
      <c r="F12" s="125"/>
      <c r="G12" s="476"/>
      <c r="H12" s="368"/>
      <c r="I12" s="342"/>
      <c r="J12" s="441"/>
      <c r="K12" s="199"/>
      <c r="L12" s="239"/>
      <c r="M12" s="360"/>
      <c r="N12" s="125"/>
      <c r="O12" s="125"/>
      <c r="P12" s="232"/>
      <c r="Q12" s="175"/>
      <c r="R12" s="175"/>
      <c r="S12" s="175"/>
      <c r="T12" s="175"/>
      <c r="U12" s="176"/>
      <c r="V12" s="176">
        <v>10</v>
      </c>
      <c r="W12" s="176" t="s">
        <v>13</v>
      </c>
      <c r="X12" s="121" t="s">
        <v>166</v>
      </c>
      <c r="Y12" s="348" t="s">
        <v>140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6"/>
    </row>
    <row r="13" spans="1:35" s="124" customFormat="1" ht="22.5" customHeight="1">
      <c r="A13" s="121"/>
      <c r="B13" s="191" t="s">
        <v>81</v>
      </c>
      <c r="C13" s="470">
        <f>(Ⅳ!B18)</f>
        <v>0</v>
      </c>
      <c r="D13" s="529" t="str">
        <f>(Ⅳ!C18)</f>
        <v/>
      </c>
      <c r="E13" s="470">
        <f>(Ⅳ!D18)</f>
        <v>0</v>
      </c>
      <c r="F13" s="669" t="str">
        <f>(Ⅳ!E18)</f>
        <v/>
      </c>
      <c r="G13" s="670"/>
      <c r="H13" s="471"/>
      <c r="I13" s="472"/>
      <c r="J13" s="669">
        <f>(Ⅳ!F18)</f>
        <v>0</v>
      </c>
      <c r="K13" s="734"/>
      <c r="L13" s="239"/>
      <c r="M13" s="473" t="str">
        <f>(Ⅳ!G18)</f>
        <v/>
      </c>
      <c r="N13" s="192"/>
      <c r="O13" s="192"/>
      <c r="P13" s="232"/>
      <c r="Q13" s="175"/>
      <c r="R13" s="175"/>
      <c r="S13" s="175"/>
      <c r="T13" s="175"/>
      <c r="U13" s="177"/>
      <c r="V13" s="176">
        <v>11</v>
      </c>
      <c r="W13" s="176" t="s">
        <v>15</v>
      </c>
      <c r="X13" s="121" t="s">
        <v>167</v>
      </c>
      <c r="Y13" s="348" t="s">
        <v>140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6"/>
    </row>
    <row r="14" spans="1:35" s="124" customFormat="1" ht="9.75" customHeight="1">
      <c r="A14" s="121"/>
      <c r="B14" s="194"/>
      <c r="C14" s="477"/>
      <c r="D14" s="530"/>
      <c r="E14" s="361"/>
      <c r="F14" s="324"/>
      <c r="G14" s="359"/>
      <c r="H14" s="366"/>
      <c r="I14" s="343"/>
      <c r="J14" s="343"/>
      <c r="K14" s="343"/>
      <c r="L14" s="239"/>
      <c r="M14" s="478"/>
      <c r="N14" s="125"/>
      <c r="O14" s="125"/>
      <c r="P14" s="232"/>
      <c r="Q14" s="175"/>
      <c r="R14" s="175"/>
      <c r="S14" s="175"/>
      <c r="T14" s="175"/>
      <c r="U14" s="176"/>
      <c r="V14" s="176">
        <v>12</v>
      </c>
      <c r="W14" s="176" t="s">
        <v>16</v>
      </c>
      <c r="X14" s="121" t="s">
        <v>168</v>
      </c>
      <c r="Y14" s="348" t="s">
        <v>140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6"/>
    </row>
    <row r="15" spans="1:35" s="124" customFormat="1" ht="32.25" customHeight="1">
      <c r="A15" s="121"/>
      <c r="B15" s="195" t="s">
        <v>82</v>
      </c>
      <c r="C15" s="719">
        <f>(Ⅳ!B20)</f>
        <v>0</v>
      </c>
      <c r="D15" s="720"/>
      <c r="E15" s="721">
        <f>(Ⅳ!D20)</f>
        <v>0</v>
      </c>
      <c r="F15" s="722"/>
      <c r="G15" s="723"/>
      <c r="H15" s="721">
        <f>(Ⅳ!F20)</f>
        <v>0</v>
      </c>
      <c r="I15" s="722"/>
      <c r="J15" s="722"/>
      <c r="K15" s="722"/>
      <c r="L15" s="722"/>
      <c r="M15" s="723"/>
      <c r="N15" s="196"/>
      <c r="O15" s="196"/>
      <c r="P15" s="232"/>
      <c r="Q15" s="175"/>
      <c r="R15" s="175"/>
      <c r="S15" s="175"/>
      <c r="T15" s="175"/>
      <c r="U15" s="177"/>
      <c r="V15" s="176">
        <v>13</v>
      </c>
      <c r="W15" s="176" t="s">
        <v>17</v>
      </c>
      <c r="X15" s="121" t="s">
        <v>169</v>
      </c>
      <c r="Y15" s="348" t="s">
        <v>140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6"/>
    </row>
    <row r="16" spans="1:35" s="124" customFormat="1" ht="9.75" customHeight="1">
      <c r="A16" s="121"/>
      <c r="B16" s="194"/>
      <c r="C16" s="365"/>
      <c r="D16" s="367"/>
      <c r="E16" s="361"/>
      <c r="F16" s="324"/>
      <c r="G16" s="359"/>
      <c r="H16" s="366"/>
      <c r="I16" s="343"/>
      <c r="J16" s="343"/>
      <c r="K16" s="343"/>
      <c r="L16" s="239"/>
      <c r="M16" s="478"/>
      <c r="N16" s="125"/>
      <c r="O16" s="125"/>
      <c r="P16" s="232"/>
      <c r="Q16" s="175"/>
      <c r="R16" s="175"/>
      <c r="S16" s="175"/>
      <c r="T16" s="175"/>
      <c r="U16" s="176"/>
      <c r="V16" s="176">
        <v>14</v>
      </c>
      <c r="W16" s="167" t="s">
        <v>18</v>
      </c>
      <c r="X16" s="346" t="s">
        <v>170</v>
      </c>
      <c r="Y16" s="348" t="s">
        <v>140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67"/>
    </row>
    <row r="17" spans="1:35" s="124" customFormat="1" ht="20.25" customHeight="1" thickBot="1">
      <c r="A17" s="121"/>
      <c r="B17" s="191" t="s">
        <v>83</v>
      </c>
      <c r="C17" s="479">
        <f>(Ⅳ!B22)</f>
        <v>0</v>
      </c>
      <c r="D17" s="480"/>
      <c r="E17" s="711">
        <f>(Ⅳ!D22)</f>
        <v>0</v>
      </c>
      <c r="F17" s="712"/>
      <c r="G17" s="362"/>
      <c r="H17" s="711">
        <f>(Ⅳ!F22)</f>
        <v>0</v>
      </c>
      <c r="I17" s="735"/>
      <c r="J17" s="735"/>
      <c r="K17" s="736"/>
      <c r="L17" s="481"/>
      <c r="M17" s="482"/>
      <c r="N17" s="192"/>
      <c r="O17" s="192"/>
      <c r="P17" s="232"/>
      <c r="Q17" s="175"/>
      <c r="R17" s="175"/>
      <c r="S17" s="175"/>
      <c r="T17" s="175"/>
      <c r="U17" s="176"/>
      <c r="V17" s="176">
        <v>15</v>
      </c>
      <c r="W17" s="167" t="s">
        <v>19</v>
      </c>
      <c r="X17" s="346" t="s">
        <v>171</v>
      </c>
      <c r="Y17" s="348" t="s">
        <v>140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67"/>
    </row>
    <row r="18" spans="1:35" s="124" customFormat="1" ht="7.5" customHeight="1" thickBot="1">
      <c r="A18" s="121"/>
      <c r="B18" s="197"/>
      <c r="C18" s="197"/>
      <c r="D18" s="193"/>
      <c r="E18" s="198"/>
      <c r="F18" s="181"/>
      <c r="G18" s="199"/>
      <c r="H18" s="181"/>
      <c r="I18" s="200"/>
      <c r="J18" s="200"/>
      <c r="K18" s="201"/>
      <c r="L18" s="200"/>
      <c r="M18" s="200"/>
      <c r="N18" s="202"/>
      <c r="O18" s="202"/>
      <c r="P18" s="232"/>
      <c r="Q18" s="175"/>
      <c r="R18" s="175"/>
      <c r="S18" s="175"/>
      <c r="T18" s="175"/>
      <c r="U18" s="60"/>
      <c r="V18" s="176">
        <v>16</v>
      </c>
      <c r="W18" s="167" t="s">
        <v>20</v>
      </c>
      <c r="X18" s="346" t="s">
        <v>172</v>
      </c>
      <c r="Y18" s="348" t="s">
        <v>140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67"/>
    </row>
    <row r="19" spans="1:35" s="207" customFormat="1" ht="24.75" customHeight="1" thickBot="1">
      <c r="A19" s="203"/>
      <c r="B19" s="363"/>
      <c r="C19" s="713" t="s">
        <v>173</v>
      </c>
      <c r="D19" s="713"/>
      <c r="E19" s="713"/>
      <c r="F19" s="713"/>
      <c r="G19" s="713"/>
      <c r="H19" s="713"/>
      <c r="I19" s="713"/>
      <c r="J19" s="713"/>
      <c r="K19" s="713"/>
      <c r="L19" s="713"/>
      <c r="M19" s="364"/>
      <c r="N19" s="204"/>
      <c r="O19" s="204"/>
      <c r="P19" s="334"/>
      <c r="Q19" s="203"/>
      <c r="R19" s="203"/>
      <c r="S19" s="203"/>
      <c r="T19" s="203"/>
      <c r="U19" s="60"/>
      <c r="V19" s="176">
        <v>17</v>
      </c>
      <c r="W19" s="205" t="s">
        <v>21</v>
      </c>
      <c r="X19" s="349" t="s">
        <v>174</v>
      </c>
      <c r="Y19" s="347" t="s">
        <v>175</v>
      </c>
      <c r="Z19" s="177"/>
      <c r="AA19" s="177"/>
      <c r="AB19" s="177"/>
      <c r="AC19" s="177"/>
      <c r="AD19" s="177"/>
      <c r="AE19" s="177"/>
      <c r="AF19" s="177"/>
      <c r="AG19" s="206"/>
      <c r="AH19" s="206"/>
      <c r="AI19" s="167"/>
    </row>
    <row r="20" spans="1:35" s="124" customFormat="1" ht="9" customHeight="1">
      <c r="A20" s="121"/>
      <c r="B20" s="208"/>
      <c r="C20" s="209"/>
      <c r="D20" s="210"/>
      <c r="E20" s="211"/>
      <c r="F20" s="211"/>
      <c r="G20" s="211"/>
      <c r="H20" s="211"/>
      <c r="I20" s="211"/>
      <c r="J20" s="211"/>
      <c r="K20" s="211"/>
      <c r="L20" s="211"/>
      <c r="M20" s="212"/>
      <c r="N20" s="213"/>
      <c r="O20" s="213"/>
      <c r="P20" s="232"/>
      <c r="Q20" s="175"/>
      <c r="R20" s="175"/>
      <c r="S20" s="175"/>
      <c r="T20" s="175"/>
      <c r="U20" s="60"/>
      <c r="V20" s="176">
        <v>18</v>
      </c>
      <c r="W20" s="167" t="s">
        <v>22</v>
      </c>
      <c r="X20" s="346" t="s">
        <v>176</v>
      </c>
      <c r="Y20" s="347" t="s">
        <v>175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67"/>
    </row>
    <row r="21" spans="1:35" s="124" customFormat="1" ht="16.5" customHeight="1">
      <c r="A21" s="121"/>
      <c r="B21" s="702" t="s">
        <v>275</v>
      </c>
      <c r="C21" s="215" t="s">
        <v>177</v>
      </c>
      <c r="D21" s="216" t="s">
        <v>178</v>
      </c>
      <c r="E21" s="217"/>
      <c r="F21" s="701"/>
      <c r="G21" s="701"/>
      <c r="H21" s="218"/>
      <c r="I21" s="218"/>
      <c r="J21" s="701"/>
      <c r="K21" s="701"/>
      <c r="L21" s="126"/>
      <c r="M21" s="219"/>
      <c r="N21" s="218"/>
      <c r="O21" s="218"/>
      <c r="P21" s="232"/>
      <c r="Q21" s="175"/>
      <c r="R21" s="175"/>
      <c r="S21" s="175"/>
      <c r="T21" s="175"/>
      <c r="U21" s="60"/>
      <c r="V21" s="176">
        <v>19</v>
      </c>
      <c r="W21" s="167" t="s">
        <v>23</v>
      </c>
      <c r="X21" s="346" t="s">
        <v>179</v>
      </c>
      <c r="Y21" s="347" t="s">
        <v>175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67"/>
    </row>
    <row r="22" spans="1:35" s="124" customFormat="1" ht="18" customHeight="1">
      <c r="A22" s="121"/>
      <c r="B22" s="703"/>
      <c r="C22" s="220">
        <f>COUNTIF($C$44:$C$131,"アナウンス")</f>
        <v>0</v>
      </c>
      <c r="D22" s="220">
        <f>COUNTIF($C$44:$C$131,"朗読")</f>
        <v>0</v>
      </c>
      <c r="E22" s="221"/>
      <c r="F22" s="714"/>
      <c r="G22" s="714"/>
      <c r="H22" s="222"/>
      <c r="I22" s="127"/>
      <c r="J22" s="126"/>
      <c r="K22" s="126"/>
      <c r="L22" s="126"/>
      <c r="M22" s="223"/>
      <c r="N22" s="222"/>
      <c r="O22" s="222"/>
      <c r="P22" s="232"/>
      <c r="Q22" s="175"/>
      <c r="R22" s="175"/>
      <c r="S22" s="175"/>
      <c r="T22" s="175"/>
      <c r="U22" s="176"/>
      <c r="V22" s="176">
        <v>20</v>
      </c>
      <c r="W22" s="167" t="s">
        <v>24</v>
      </c>
      <c r="X22" s="350" t="s">
        <v>180</v>
      </c>
      <c r="Y22" s="347" t="s">
        <v>175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67"/>
    </row>
    <row r="23" spans="1:35" s="124" customFormat="1" ht="18" customHeight="1">
      <c r="A23" s="121"/>
      <c r="B23" s="703"/>
      <c r="C23" s="226" t="s">
        <v>112</v>
      </c>
      <c r="D23" s="216" t="s">
        <v>113</v>
      </c>
      <c r="E23" s="535"/>
      <c r="F23" s="701"/>
      <c r="G23" s="701"/>
      <c r="H23" s="222"/>
      <c r="I23" s="127"/>
      <c r="J23" s="662" t="s">
        <v>181</v>
      </c>
      <c r="K23" s="663"/>
      <c r="L23" s="126"/>
      <c r="M23" s="561" t="s">
        <v>276</v>
      </c>
      <c r="N23" s="536"/>
      <c r="O23" s="536"/>
      <c r="P23" s="232"/>
      <c r="Q23" s="175"/>
      <c r="R23" s="175"/>
      <c r="S23" s="175"/>
      <c r="T23" s="175"/>
      <c r="U23" s="176"/>
      <c r="V23" s="176">
        <v>21</v>
      </c>
      <c r="W23" s="167" t="s">
        <v>25</v>
      </c>
      <c r="X23" s="346" t="s">
        <v>182</v>
      </c>
      <c r="Y23" s="347" t="s">
        <v>175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67"/>
    </row>
    <row r="24" spans="1:35" s="124" customFormat="1" ht="18" customHeight="1">
      <c r="A24" s="121"/>
      <c r="B24" s="704"/>
      <c r="C24" s="228">
        <f>COUNTIF($C$44:$C$131,"ラジオ番組")</f>
        <v>0</v>
      </c>
      <c r="D24" s="229">
        <f>COUNTIF($C$44:$C$131,"テレビ番組")</f>
        <v>0</v>
      </c>
      <c r="E24" s="563"/>
      <c r="F24" s="564"/>
      <c r="G24" s="564"/>
      <c r="H24" s="564"/>
      <c r="I24" s="564"/>
      <c r="J24" s="664">
        <f>C22+D22+C24+D24</f>
        <v>0</v>
      </c>
      <c r="K24" s="665"/>
      <c r="L24" s="126"/>
      <c r="M24" s="560"/>
      <c r="N24" s="536"/>
      <c r="O24" s="536"/>
      <c r="P24" s="232"/>
      <c r="Q24" s="175"/>
      <c r="R24" s="175"/>
      <c r="S24" s="175"/>
      <c r="T24" s="175"/>
      <c r="U24" s="176"/>
      <c r="V24" s="176">
        <v>22</v>
      </c>
      <c r="W24" s="167" t="s">
        <v>26</v>
      </c>
      <c r="X24" s="346" t="s">
        <v>183</v>
      </c>
      <c r="Y24" s="347" t="s">
        <v>140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67"/>
    </row>
    <row r="25" spans="1:35" s="124" customFormat="1" ht="5.25" customHeight="1">
      <c r="A25" s="121"/>
      <c r="B25" s="225"/>
      <c r="C25" s="230"/>
      <c r="D25" s="536"/>
      <c r="E25" s="536"/>
      <c r="F25" s="536"/>
      <c r="G25" s="536"/>
      <c r="H25" s="222"/>
      <c r="I25" s="127"/>
      <c r="J25" s="536"/>
      <c r="K25" s="126"/>
      <c r="L25" s="126"/>
      <c r="M25" s="227"/>
      <c r="N25" s="536"/>
      <c r="O25" s="536"/>
      <c r="P25" s="232"/>
      <c r="Q25" s="443"/>
      <c r="R25" s="445" t="b">
        <v>0</v>
      </c>
      <c r="S25" s="443"/>
      <c r="T25" s="175"/>
      <c r="U25" s="176"/>
      <c r="V25" s="176">
        <v>23</v>
      </c>
      <c r="W25" s="167" t="s">
        <v>27</v>
      </c>
      <c r="X25" s="346" t="s">
        <v>184</v>
      </c>
      <c r="Y25" s="347" t="s">
        <v>140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67"/>
    </row>
    <row r="26" spans="1:35" s="124" customFormat="1" ht="30.75" customHeight="1">
      <c r="A26" s="121"/>
      <c r="B26" s="214"/>
      <c r="C26" s="562"/>
      <c r="D26" s="705" t="s">
        <v>280</v>
      </c>
      <c r="E26" s="705"/>
      <c r="F26" s="705"/>
      <c r="G26" s="705"/>
      <c r="H26" s="705"/>
      <c r="I26" s="705"/>
      <c r="J26" s="705"/>
      <c r="K26" s="705"/>
      <c r="L26" s="705"/>
      <c r="M26" s="706"/>
      <c r="N26" s="536"/>
      <c r="O26" s="536"/>
      <c r="P26" s="232"/>
      <c r="Q26" s="443"/>
      <c r="S26" s="443"/>
      <c r="T26" s="175"/>
      <c r="U26" s="176"/>
      <c r="V26" s="176">
        <v>24</v>
      </c>
      <c r="W26" s="167" t="s">
        <v>28</v>
      </c>
      <c r="X26" s="346" t="s">
        <v>185</v>
      </c>
      <c r="Y26" s="347" t="s">
        <v>140</v>
      </c>
      <c r="Z26" s="177"/>
      <c r="AA26" s="177"/>
      <c r="AB26" s="177"/>
      <c r="AC26" s="177"/>
      <c r="AD26" s="177"/>
      <c r="AE26" s="177"/>
      <c r="AF26" s="177"/>
      <c r="AG26" s="177"/>
      <c r="AH26" s="177"/>
      <c r="AI26" s="167"/>
    </row>
    <row r="27" spans="1:35" s="124" customFormat="1" ht="30.75" customHeight="1">
      <c r="A27" s="121"/>
      <c r="B27" s="707" t="s">
        <v>263</v>
      </c>
      <c r="C27" s="708"/>
      <c r="D27" s="709" t="s">
        <v>274</v>
      </c>
      <c r="E27" s="709"/>
      <c r="F27" s="709"/>
      <c r="G27" s="709"/>
      <c r="H27" s="709"/>
      <c r="I27" s="709"/>
      <c r="J27" s="709"/>
      <c r="K27" s="709"/>
      <c r="L27" s="709"/>
      <c r="M27" s="710"/>
      <c r="N27" s="536"/>
      <c r="O27" s="536"/>
      <c r="P27" s="232"/>
      <c r="Q27" s="443"/>
      <c r="R27" s="443"/>
      <c r="S27" s="443"/>
      <c r="T27" s="175"/>
      <c r="U27" s="176"/>
      <c r="V27" s="60">
        <v>25</v>
      </c>
      <c r="W27" s="205" t="s">
        <v>29</v>
      </c>
      <c r="X27" s="349" t="s">
        <v>186</v>
      </c>
      <c r="Y27" s="347" t="s">
        <v>140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67"/>
    </row>
    <row r="28" spans="1:35" s="124" customFormat="1" ht="30.75" customHeight="1">
      <c r="A28" s="121"/>
      <c r="B28" s="707"/>
      <c r="C28" s="708"/>
      <c r="D28" s="660" t="s">
        <v>278</v>
      </c>
      <c r="E28" s="660"/>
      <c r="F28" s="660"/>
      <c r="G28" s="660"/>
      <c r="H28" s="660"/>
      <c r="I28" s="660"/>
      <c r="J28" s="660"/>
      <c r="K28" s="660"/>
      <c r="L28" s="660"/>
      <c r="M28" s="661"/>
      <c r="N28" s="536"/>
      <c r="O28" s="536"/>
      <c r="P28" s="232"/>
      <c r="Q28" s="443"/>
      <c r="R28" s="443"/>
      <c r="S28" s="443"/>
      <c r="T28" s="175"/>
      <c r="U28" s="176"/>
      <c r="V28" s="176">
        <v>26</v>
      </c>
      <c r="W28" s="167" t="s">
        <v>30</v>
      </c>
      <c r="X28" s="346" t="s">
        <v>187</v>
      </c>
      <c r="Y28" s="347" t="s">
        <v>175</v>
      </c>
      <c r="Z28" s="177"/>
      <c r="AA28" s="177"/>
      <c r="AB28" s="177"/>
      <c r="AC28" s="177"/>
      <c r="AD28" s="177"/>
      <c r="AE28" s="177"/>
      <c r="AF28" s="177"/>
      <c r="AG28" s="177"/>
      <c r="AH28" s="177"/>
      <c r="AI28" s="167"/>
    </row>
    <row r="29" spans="1:35" s="237" customFormat="1" ht="30.75" customHeight="1">
      <c r="A29" s="231"/>
      <c r="B29" s="658" t="s">
        <v>281</v>
      </c>
      <c r="C29" s="659"/>
      <c r="D29" s="660" t="s">
        <v>277</v>
      </c>
      <c r="E29" s="660"/>
      <c r="F29" s="660"/>
      <c r="G29" s="660"/>
      <c r="H29" s="660"/>
      <c r="I29" s="660"/>
      <c r="J29" s="660"/>
      <c r="K29" s="660"/>
      <c r="L29" s="660"/>
      <c r="M29" s="661"/>
      <c r="N29" s="536"/>
      <c r="O29" s="536"/>
      <c r="P29" s="232"/>
      <c r="Q29" s="444"/>
      <c r="R29" s="444"/>
      <c r="S29" s="444"/>
      <c r="T29" s="233"/>
      <c r="U29" s="234"/>
      <c r="V29" s="235">
        <v>27</v>
      </c>
      <c r="W29" s="235" t="s">
        <v>31</v>
      </c>
      <c r="X29" s="124" t="s">
        <v>188</v>
      </c>
      <c r="Y29" s="347" t="s">
        <v>175</v>
      </c>
      <c r="Z29" s="60"/>
      <c r="AA29" s="60"/>
      <c r="AB29" s="60"/>
      <c r="AC29" s="60"/>
      <c r="AD29" s="60"/>
      <c r="AE29" s="60"/>
      <c r="AF29" s="60"/>
      <c r="AG29" s="60"/>
      <c r="AH29" s="60"/>
      <c r="AI29" s="236"/>
    </row>
    <row r="30" spans="1:35" s="124" customFormat="1" ht="5.25" customHeight="1">
      <c r="A30" s="121"/>
      <c r="B30" s="558"/>
      <c r="C30" s="559"/>
      <c r="D30" s="126"/>
      <c r="E30" s="126"/>
      <c r="F30" s="126"/>
      <c r="G30" s="126"/>
      <c r="H30" s="126"/>
      <c r="I30" s="126"/>
      <c r="J30" s="126"/>
      <c r="K30" s="126"/>
      <c r="L30" s="126"/>
      <c r="M30" s="555"/>
      <c r="N30" s="536"/>
      <c r="O30" s="536"/>
      <c r="P30" s="232"/>
      <c r="Q30" s="443"/>
      <c r="R30" s="443"/>
      <c r="S30" s="443"/>
      <c r="T30" s="175"/>
      <c r="U30" s="176"/>
      <c r="V30" s="71">
        <v>28</v>
      </c>
      <c r="W30" s="71" t="s">
        <v>32</v>
      </c>
      <c r="X30" s="237" t="s">
        <v>189</v>
      </c>
      <c r="Y30" s="347" t="s">
        <v>175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67"/>
    </row>
    <row r="31" spans="1:35" s="124" customFormat="1" ht="5.25" customHeight="1" thickBot="1">
      <c r="A31" s="121"/>
      <c r="B31" s="556"/>
      <c r="C31" s="557"/>
      <c r="D31" s="553"/>
      <c r="E31" s="553"/>
      <c r="F31" s="553"/>
      <c r="G31" s="553"/>
      <c r="H31" s="553"/>
      <c r="I31" s="553"/>
      <c r="J31" s="553"/>
      <c r="K31" s="553"/>
      <c r="L31" s="553"/>
      <c r="M31" s="554"/>
      <c r="N31" s="120"/>
      <c r="O31" s="120"/>
      <c r="P31" s="232"/>
      <c r="Q31" s="443"/>
      <c r="R31" s="443"/>
      <c r="S31" s="443"/>
      <c r="T31" s="175"/>
      <c r="U31" s="60"/>
      <c r="V31" s="235">
        <v>29</v>
      </c>
      <c r="W31" s="235" t="s">
        <v>33</v>
      </c>
      <c r="X31" s="124" t="s">
        <v>190</v>
      </c>
      <c r="Y31" s="347" t="s">
        <v>140</v>
      </c>
      <c r="Z31" s="60"/>
      <c r="AA31" s="60"/>
      <c r="AB31" s="60"/>
      <c r="AC31" s="60"/>
      <c r="AD31" s="60"/>
      <c r="AE31" s="60"/>
      <c r="AF31" s="60"/>
      <c r="AG31" s="177"/>
      <c r="AH31" s="177"/>
      <c r="AI31" s="205"/>
    </row>
    <row r="32" spans="1:35" s="237" customFormat="1" ht="6" customHeight="1">
      <c r="A32" s="231"/>
      <c r="B32" s="128"/>
      <c r="C32" s="238"/>
      <c r="D32" s="231"/>
      <c r="E32" s="121"/>
      <c r="F32" s="181"/>
      <c r="G32" s="231"/>
      <c r="H32" s="231"/>
      <c r="I32" s="181"/>
      <c r="J32" s="239"/>
      <c r="K32" s="240"/>
      <c r="L32" s="240"/>
      <c r="M32" s="231"/>
      <c r="N32" s="241"/>
      <c r="O32" s="241"/>
      <c r="P32" s="239"/>
      <c r="Q32" s="444"/>
      <c r="R32" s="444"/>
      <c r="S32" s="444"/>
      <c r="T32" s="231"/>
      <c r="U32" s="60"/>
      <c r="V32" s="176">
        <v>30</v>
      </c>
      <c r="W32" s="167" t="s">
        <v>34</v>
      </c>
      <c r="X32" s="346" t="s">
        <v>191</v>
      </c>
      <c r="Y32" s="347" t="s">
        <v>140</v>
      </c>
      <c r="Z32" s="177"/>
      <c r="AA32" s="177"/>
      <c r="AB32" s="177"/>
      <c r="AC32" s="177"/>
      <c r="AD32" s="177"/>
      <c r="AE32" s="177"/>
      <c r="AF32" s="177"/>
      <c r="AG32" s="60"/>
      <c r="AH32" s="60"/>
      <c r="AI32" s="167"/>
    </row>
    <row r="33" spans="1:35" s="124" customFormat="1" ht="22.5" customHeight="1" thickBot="1">
      <c r="A33" s="121"/>
      <c r="D33" s="120" t="s">
        <v>124</v>
      </c>
      <c r="E33" s="390">
        <f>(Ⅰ!C14)</f>
        <v>0</v>
      </c>
      <c r="F33" s="120" t="s">
        <v>125</v>
      </c>
      <c r="G33" s="391">
        <f>(Ⅰ!E14)</f>
        <v>0</v>
      </c>
      <c r="H33" s="121"/>
      <c r="I33" s="122" t="s">
        <v>126</v>
      </c>
      <c r="J33" s="123"/>
      <c r="K33" s="344" t="s">
        <v>258</v>
      </c>
      <c r="L33" s="123"/>
      <c r="M33" s="123"/>
      <c r="O33" s="120"/>
      <c r="P33" s="232"/>
      <c r="Q33" s="443"/>
      <c r="R33" s="443"/>
      <c r="S33" s="443"/>
      <c r="T33" s="175"/>
      <c r="U33" s="60"/>
      <c r="V33" s="176">
        <v>31</v>
      </c>
      <c r="W33" s="167" t="s">
        <v>35</v>
      </c>
      <c r="X33" s="346" t="s">
        <v>192</v>
      </c>
      <c r="Y33" s="348" t="s">
        <v>140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67"/>
    </row>
    <row r="34" spans="1:35" s="124" customFormat="1" ht="5.25" customHeight="1">
      <c r="A34" s="121"/>
      <c r="B34" s="120"/>
      <c r="C34" s="231"/>
      <c r="D34" s="231"/>
      <c r="E34" s="121"/>
      <c r="F34" s="181"/>
      <c r="G34" s="121"/>
      <c r="H34" s="121"/>
      <c r="I34" s="181"/>
      <c r="J34" s="125"/>
      <c r="K34" s="242"/>
      <c r="L34" s="242"/>
      <c r="M34" s="121"/>
      <c r="N34" s="120"/>
      <c r="O34" s="120"/>
      <c r="P34" s="232"/>
      <c r="Q34" s="175"/>
      <c r="R34" s="175"/>
      <c r="S34" s="175"/>
      <c r="T34" s="175"/>
      <c r="U34" s="60"/>
      <c r="V34" s="176">
        <v>32</v>
      </c>
      <c r="W34" s="167" t="s">
        <v>36</v>
      </c>
      <c r="X34" s="346" t="s">
        <v>193</v>
      </c>
      <c r="Y34" s="347" t="s">
        <v>140</v>
      </c>
      <c r="Z34" s="177"/>
      <c r="AA34" s="177"/>
      <c r="AB34" s="177"/>
      <c r="AC34" s="177"/>
      <c r="AD34" s="177"/>
      <c r="AE34" s="177"/>
      <c r="AF34" s="177"/>
      <c r="AG34" s="177"/>
      <c r="AH34" s="177"/>
      <c r="AI34" s="167"/>
    </row>
    <row r="35" spans="1:35" s="124" customFormat="1" ht="45" customHeight="1">
      <c r="A35" s="121"/>
      <c r="B35" s="677" t="str">
        <f>B2</f>
        <v>平成29年度宮崎県高等学校新人放送コンテスト 兼 
第39回九州高校放送コンテスト宮崎県予選</v>
      </c>
      <c r="C35" s="677"/>
      <c r="D35" s="677"/>
      <c r="E35" s="677"/>
      <c r="F35" s="677"/>
      <c r="G35" s="677"/>
      <c r="H35" s="436"/>
      <c r="I35" s="437"/>
      <c r="J35" s="437"/>
      <c r="K35" s="434" t="s">
        <v>261</v>
      </c>
      <c r="L35" s="243"/>
      <c r="M35" s="243"/>
      <c r="N35" s="165" t="s">
        <v>194</v>
      </c>
      <c r="O35" s="244"/>
      <c r="P35" s="232"/>
      <c r="Q35" s="175"/>
      <c r="R35" s="175"/>
      <c r="S35" s="175"/>
      <c r="T35" s="175"/>
      <c r="U35" s="176"/>
      <c r="V35" s="176">
        <v>33</v>
      </c>
      <c r="W35" s="167" t="s">
        <v>37</v>
      </c>
      <c r="X35" s="346" t="s">
        <v>195</v>
      </c>
      <c r="Y35" s="347" t="s">
        <v>140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67"/>
    </row>
    <row r="36" spans="1:35" s="124" customFormat="1" ht="21" customHeight="1">
      <c r="A36" s="121"/>
      <c r="B36" s="245" t="s">
        <v>196</v>
      </c>
      <c r="C36" s="678">
        <f>C3</f>
        <v>0</v>
      </c>
      <c r="D36" s="678" t="e">
        <f>#REF!</f>
        <v>#REF!</v>
      </c>
      <c r="E36" s="246"/>
      <c r="F36" s="181"/>
      <c r="G36" s="672"/>
      <c r="H36" s="672"/>
      <c r="I36" s="672"/>
      <c r="J36" s="323"/>
      <c r="K36" s="200"/>
      <c r="L36" s="323"/>
      <c r="M36" s="323"/>
      <c r="N36" s="246"/>
      <c r="O36" s="246"/>
      <c r="P36" s="232"/>
      <c r="Q36" s="242"/>
      <c r="U36" s="176"/>
      <c r="V36" s="176">
        <v>34</v>
      </c>
      <c r="W36" s="167" t="s">
        <v>38</v>
      </c>
      <c r="X36" s="346" t="s">
        <v>197</v>
      </c>
      <c r="Y36" s="347" t="s">
        <v>140</v>
      </c>
      <c r="Z36" s="176"/>
      <c r="AA36" s="176"/>
      <c r="AB36" s="176"/>
      <c r="AC36" s="177"/>
      <c r="AD36" s="177"/>
      <c r="AE36" s="177"/>
      <c r="AF36" s="177"/>
      <c r="AG36" s="177"/>
      <c r="AH36" s="177"/>
      <c r="AI36" s="167"/>
    </row>
    <row r="37" spans="1:35" s="124" customFormat="1" ht="7.5" customHeight="1">
      <c r="A37" s="121"/>
      <c r="B37" s="186"/>
      <c r="C37" s="204"/>
      <c r="D37" s="186"/>
      <c r="E37" s="204"/>
      <c r="F37" s="247"/>
      <c r="G37" s="672"/>
      <c r="H37" s="672"/>
      <c r="I37" s="672"/>
      <c r="J37" s="120"/>
      <c r="K37" s="120"/>
      <c r="L37" s="120"/>
      <c r="M37" s="120"/>
      <c r="N37" s="180"/>
      <c r="O37" s="180"/>
      <c r="P37" s="232"/>
      <c r="Q37" s="200"/>
      <c r="U37" s="176"/>
      <c r="V37" s="176">
        <v>35</v>
      </c>
      <c r="W37" s="167" t="s">
        <v>39</v>
      </c>
      <c r="X37" s="346" t="s">
        <v>198</v>
      </c>
      <c r="Y37" s="347" t="s">
        <v>140</v>
      </c>
      <c r="Z37" s="177"/>
      <c r="AA37" s="177"/>
      <c r="AB37" s="177"/>
      <c r="AC37" s="177"/>
      <c r="AD37" s="177"/>
      <c r="AE37" s="177"/>
      <c r="AF37" s="177"/>
      <c r="AG37" s="177"/>
      <c r="AH37" s="177"/>
      <c r="AI37" s="167"/>
    </row>
    <row r="38" spans="1:35" s="124" customFormat="1" ht="16.5" customHeight="1">
      <c r="A38" s="121"/>
      <c r="B38" s="248" t="s">
        <v>199</v>
      </c>
      <c r="C38" s="326">
        <f>(Ⅰ!C12)</f>
        <v>0</v>
      </c>
      <c r="D38" s="249"/>
      <c r="E38" s="198"/>
      <c r="F38" s="181"/>
      <c r="G38" s="672"/>
      <c r="H38" s="672"/>
      <c r="I38" s="672"/>
      <c r="J38" s="239"/>
      <c r="K38" s="250"/>
      <c r="L38" s="239"/>
      <c r="M38" s="239"/>
      <c r="N38" s="239"/>
      <c r="O38" s="239"/>
      <c r="P38" s="232"/>
      <c r="Q38" s="174"/>
      <c r="R38" s="175"/>
      <c r="S38" s="175"/>
      <c r="T38" s="175"/>
      <c r="U38" s="176"/>
      <c r="V38" s="176">
        <v>36</v>
      </c>
      <c r="W38" s="167" t="s">
        <v>40</v>
      </c>
      <c r="X38" s="346" t="s">
        <v>200</v>
      </c>
      <c r="Y38" s="347" t="s">
        <v>140</v>
      </c>
      <c r="Z38" s="177"/>
      <c r="AA38" s="177"/>
      <c r="AB38" s="177"/>
      <c r="AC38" s="177"/>
      <c r="AD38" s="177"/>
      <c r="AE38" s="177"/>
      <c r="AF38" s="177"/>
      <c r="AG38" s="177"/>
      <c r="AH38" s="177"/>
      <c r="AI38" s="167"/>
    </row>
    <row r="39" spans="1:35" s="124" customFormat="1" ht="7.5" customHeight="1">
      <c r="A39" s="121"/>
      <c r="B39" s="251"/>
      <c r="C39" s="327"/>
      <c r="D39" s="193"/>
      <c r="E39" s="198"/>
      <c r="F39" s="181"/>
      <c r="G39" s="672"/>
      <c r="H39" s="672"/>
      <c r="I39" s="672"/>
      <c r="J39" s="200"/>
      <c r="K39" s="201"/>
      <c r="L39" s="200"/>
      <c r="M39" s="254"/>
      <c r="N39" s="254"/>
      <c r="O39" s="254"/>
      <c r="P39" s="232"/>
      <c r="Q39" s="174"/>
      <c r="R39" s="175"/>
      <c r="S39" s="175"/>
      <c r="T39" s="175"/>
      <c r="U39" s="60"/>
      <c r="V39" s="176">
        <v>37</v>
      </c>
      <c r="W39" s="167" t="s">
        <v>41</v>
      </c>
      <c r="X39" s="346" t="s">
        <v>201</v>
      </c>
      <c r="Y39" s="347" t="s">
        <v>140</v>
      </c>
      <c r="Z39" s="177"/>
      <c r="AA39" s="177"/>
      <c r="AB39" s="177"/>
      <c r="AC39" s="177"/>
      <c r="AD39" s="177"/>
      <c r="AE39" s="177"/>
      <c r="AF39" s="177"/>
      <c r="AG39" s="177"/>
      <c r="AH39" s="177"/>
      <c r="AI39" s="167"/>
    </row>
    <row r="40" spans="1:35" s="124" customFormat="1" ht="16.5" customHeight="1">
      <c r="A40" s="121"/>
      <c r="B40" s="252" t="s">
        <v>202</v>
      </c>
      <c r="C40" s="328">
        <f>E33</f>
        <v>0</v>
      </c>
      <c r="D40" s="253" t="s">
        <v>203</v>
      </c>
      <c r="E40" s="326">
        <f>G33</f>
        <v>0</v>
      </c>
      <c r="F40" s="181"/>
      <c r="G40" s="672"/>
      <c r="H40" s="672"/>
      <c r="I40" s="672"/>
      <c r="J40" s="125"/>
      <c r="K40" s="121"/>
      <c r="L40" s="121"/>
      <c r="M40" s="439" t="s">
        <v>262</v>
      </c>
      <c r="N40" s="412">
        <v>1</v>
      </c>
      <c r="O40" s="130" t="s">
        <v>205</v>
      </c>
      <c r="P40" s="232"/>
      <c r="Q40" s="175"/>
      <c r="R40" s="175"/>
      <c r="S40" s="175"/>
      <c r="T40" s="175"/>
      <c r="U40" s="60"/>
      <c r="V40" s="176">
        <v>38</v>
      </c>
      <c r="W40" s="167" t="s">
        <v>42</v>
      </c>
      <c r="X40" s="346" t="s">
        <v>204</v>
      </c>
      <c r="Y40" s="347" t="s">
        <v>140</v>
      </c>
      <c r="Z40" s="177"/>
      <c r="AA40" s="177"/>
      <c r="AB40" s="177"/>
      <c r="AC40" s="177"/>
      <c r="AD40" s="177"/>
      <c r="AE40" s="177"/>
      <c r="AF40" s="177"/>
      <c r="AG40" s="177"/>
      <c r="AH40" s="177"/>
      <c r="AI40" s="167"/>
    </row>
    <row r="41" spans="1:35" s="124" customFormat="1" ht="7.5" customHeight="1" thickBot="1">
      <c r="A41" s="121"/>
      <c r="B41" s="180"/>
      <c r="C41" s="180"/>
      <c r="D41" s="249"/>
      <c r="E41" s="246"/>
      <c r="F41" s="181"/>
      <c r="G41" s="329"/>
      <c r="H41" s="181"/>
      <c r="I41" s="246"/>
      <c r="J41" s="246"/>
      <c r="K41" s="121"/>
      <c r="L41" s="121"/>
      <c r="M41" s="121"/>
      <c r="N41" s="121"/>
      <c r="O41" s="130"/>
      <c r="P41" s="232"/>
      <c r="Q41" s="175"/>
      <c r="R41" s="175"/>
      <c r="S41" s="175"/>
      <c r="T41" s="175"/>
      <c r="U41" s="176"/>
      <c r="V41" s="176">
        <v>39</v>
      </c>
      <c r="W41" s="167" t="s">
        <v>43</v>
      </c>
      <c r="X41" s="346" t="s">
        <v>206</v>
      </c>
      <c r="Y41" s="347" t="s">
        <v>140</v>
      </c>
      <c r="Z41" s="168"/>
      <c r="AA41" s="168"/>
      <c r="AB41" s="168"/>
      <c r="AC41" s="168"/>
      <c r="AD41" s="168"/>
      <c r="AE41" s="168"/>
      <c r="AF41" s="168"/>
      <c r="AG41" s="177"/>
      <c r="AH41" s="177"/>
      <c r="AI41" s="167"/>
    </row>
    <row r="42" spans="1:35" ht="31.5" customHeight="1">
      <c r="B42" s="673" t="s">
        <v>207</v>
      </c>
      <c r="C42" s="409" t="s">
        <v>96</v>
      </c>
      <c r="D42" s="675" t="s">
        <v>123</v>
      </c>
      <c r="E42" s="675" t="s">
        <v>122</v>
      </c>
      <c r="F42" s="688" t="s">
        <v>97</v>
      </c>
      <c r="G42" s="689"/>
      <c r="H42" s="410" t="s">
        <v>98</v>
      </c>
      <c r="I42" s="411"/>
      <c r="J42" s="725" t="s">
        <v>101</v>
      </c>
      <c r="K42" s="726"/>
      <c r="L42" s="726"/>
      <c r="M42" s="731"/>
      <c r="N42" s="732" t="s">
        <v>121</v>
      </c>
      <c r="O42" s="728"/>
      <c r="P42" s="338"/>
      <c r="Q42" s="698" t="s">
        <v>250</v>
      </c>
      <c r="R42" s="699"/>
      <c r="S42" s="700" t="s">
        <v>251</v>
      </c>
      <c r="T42" s="682"/>
      <c r="U42" s="167"/>
      <c r="V42" s="176">
        <v>40</v>
      </c>
      <c r="W42" s="167" t="s">
        <v>44</v>
      </c>
      <c r="X42" s="346" t="s">
        <v>208</v>
      </c>
      <c r="Y42" s="347" t="s">
        <v>140</v>
      </c>
      <c r="Z42" s="168"/>
      <c r="AA42" s="168"/>
      <c r="AB42" s="168"/>
      <c r="AC42" s="168"/>
      <c r="AD42" s="168"/>
      <c r="AE42" s="168"/>
      <c r="AF42" s="168"/>
      <c r="AG42" s="168"/>
      <c r="AH42" s="168"/>
      <c r="AI42" s="167"/>
    </row>
    <row r="43" spans="1:35" ht="24.75" customHeight="1" thickBot="1">
      <c r="B43" s="696"/>
      <c r="C43" s="404" t="s">
        <v>99</v>
      </c>
      <c r="D43" s="697"/>
      <c r="E43" s="697"/>
      <c r="F43" s="690" t="s">
        <v>102</v>
      </c>
      <c r="G43" s="691"/>
      <c r="H43" s="405" t="s">
        <v>100</v>
      </c>
      <c r="I43" s="406"/>
      <c r="J43" s="692" t="s">
        <v>103</v>
      </c>
      <c r="K43" s="693"/>
      <c r="L43" s="407" t="s">
        <v>104</v>
      </c>
      <c r="M43" s="408" t="s">
        <v>115</v>
      </c>
      <c r="N43" s="692" t="s">
        <v>105</v>
      </c>
      <c r="O43" s="691"/>
      <c r="P43" s="339"/>
      <c r="Q43" s="260" t="s">
        <v>209</v>
      </c>
      <c r="R43" s="261" t="s">
        <v>210</v>
      </c>
      <c r="S43" s="262" t="s">
        <v>209</v>
      </c>
      <c r="T43" s="263" t="s">
        <v>210</v>
      </c>
      <c r="U43" s="167"/>
      <c r="V43" s="176">
        <v>41</v>
      </c>
      <c r="W43" s="167" t="s">
        <v>45</v>
      </c>
      <c r="X43" s="346" t="s">
        <v>211</v>
      </c>
      <c r="Y43" s="347" t="s">
        <v>140</v>
      </c>
      <c r="Z43" s="168"/>
      <c r="AA43" s="168"/>
      <c r="AB43" s="168"/>
      <c r="AC43" s="168"/>
      <c r="AD43" s="168"/>
      <c r="AE43" s="168"/>
      <c r="AF43" s="168"/>
      <c r="AG43" s="168"/>
      <c r="AH43" s="168"/>
      <c r="AI43" s="167"/>
    </row>
    <row r="44" spans="1:35" ht="15.75" customHeight="1" thickTop="1">
      <c r="A44" s="5">
        <v>1</v>
      </c>
      <c r="B44" s="264" t="str">
        <f>IF($C$4="", "",$C$4)</f>
        <v/>
      </c>
      <c r="C44" s="483" t="str">
        <f>IF($R$25=TRUE,(Ⅵ!B6),"表示不可")</f>
        <v>表示不可</v>
      </c>
      <c r="D44" s="484" t="str">
        <f>IF($R$25=TRUE,(Ⅵ!C6),"表示不可")</f>
        <v>表示不可</v>
      </c>
      <c r="E44" s="485" t="str">
        <f>IF($R$25=TRUE,(Ⅵ!D6),"表示不可")</f>
        <v>表示不可</v>
      </c>
      <c r="F44" s="370" t="str">
        <f>IF($R$25=TRUE,(Ⅵ!E6),"表示不可")</f>
        <v>表示不可</v>
      </c>
      <c r="G44" s="486" t="str">
        <f>IF($R$25=TRUE,(Ⅵ!F6),"表示不可")</f>
        <v>表示不可</v>
      </c>
      <c r="H44" s="379" t="str">
        <f>IF(C44="アナウンス","記入→","")</f>
        <v/>
      </c>
      <c r="I44" s="487"/>
      <c r="J44" s="414" t="str">
        <f>IF($R$25=TRUE,(Ⅵ!I6),"表示不可")</f>
        <v>表示不可</v>
      </c>
      <c r="K44" s="419" t="str">
        <f>IF($R$25=TRUE,(Ⅵ!J6),"表示不可")</f>
        <v>表示不可</v>
      </c>
      <c r="L44" s="380" t="str">
        <f t="shared" ref="L44" si="0">IF(C44="朗読","記入→","")</f>
        <v/>
      </c>
      <c r="M44" s="488" t="str">
        <f>IF($R$25=TRUE,(Ⅵ!L6),"表示不可")</f>
        <v>表示不可</v>
      </c>
      <c r="N44" s="381" t="str">
        <f>IF($R$25=TRUE,(Ⅵ!M6),"表示不可")</f>
        <v>表示不可</v>
      </c>
      <c r="O44" s="486" t="str">
        <f>IF($R$25=TRUE,(Ⅵ!N6),"表示不可")</f>
        <v>表示不可</v>
      </c>
      <c r="P44" s="333"/>
      <c r="Q44" s="265"/>
      <c r="R44" s="266"/>
      <c r="S44" s="267"/>
      <c r="T44" s="268"/>
      <c r="U44" s="167"/>
      <c r="V44" s="176">
        <v>42</v>
      </c>
      <c r="W44" s="167" t="s">
        <v>46</v>
      </c>
      <c r="X44" s="346" t="s">
        <v>212</v>
      </c>
      <c r="Y44" s="347" t="s">
        <v>140</v>
      </c>
      <c r="Z44" s="168"/>
      <c r="AA44" s="168"/>
      <c r="AB44" s="168"/>
      <c r="AC44" s="168"/>
      <c r="AD44" s="168"/>
      <c r="AE44" s="168"/>
      <c r="AF44" s="168"/>
      <c r="AG44" s="168"/>
      <c r="AH44" s="168"/>
      <c r="AI44" s="167"/>
    </row>
    <row r="45" spans="1:35" ht="15.75" customHeight="1">
      <c r="A45" s="5">
        <v>2</v>
      </c>
      <c r="B45" s="264" t="str">
        <f t="shared" ref="B45:B63" si="1">IF($C$4="", "",$C$4)</f>
        <v/>
      </c>
      <c r="C45" s="483" t="str">
        <f>IF($R$25=TRUE,(Ⅵ!B7),"表示不可")</f>
        <v>表示不可</v>
      </c>
      <c r="D45" s="484" t="str">
        <f>IF($R$25=TRUE,(Ⅵ!C7),"表示不可")</f>
        <v>表示不可</v>
      </c>
      <c r="E45" s="485" t="str">
        <f>IF($R$25=TRUE,(Ⅵ!D7),"表示不可")</f>
        <v>表示不可</v>
      </c>
      <c r="F45" s="370" t="str">
        <f>IF($R$25=TRUE,(Ⅵ!E7),"表示不可")</f>
        <v>表示不可</v>
      </c>
      <c r="G45" s="486" t="str">
        <f>IF($R$25=TRUE,(Ⅵ!F7),"表示不可")</f>
        <v>表示不可</v>
      </c>
      <c r="H45" s="379" t="str">
        <f t="shared" ref="H45:H63" si="2">IF(C45="アナウンス","記入→","")</f>
        <v/>
      </c>
      <c r="I45" s="487"/>
      <c r="J45" s="414" t="str">
        <f>IF($R$25=TRUE,(Ⅵ!I7),"表示不可")</f>
        <v>表示不可</v>
      </c>
      <c r="K45" s="419" t="str">
        <f>IF($R$25=TRUE,(Ⅵ!J7),"表示不可")</f>
        <v>表示不可</v>
      </c>
      <c r="L45" s="380" t="str">
        <f t="shared" ref="L45:L63" si="3">IF(C45="朗読","記入→","")</f>
        <v/>
      </c>
      <c r="M45" s="488" t="str">
        <f>IF($R$25=TRUE,(Ⅵ!L7),"表示不可")</f>
        <v>表示不可</v>
      </c>
      <c r="N45" s="381" t="str">
        <f>IF($R$25=TRUE,(Ⅵ!M7),"表示不可")</f>
        <v>表示不可</v>
      </c>
      <c r="O45" s="486" t="str">
        <f>IF($R$25=TRUE,(Ⅵ!N7),"表示不可")</f>
        <v>表示不可</v>
      </c>
      <c r="P45" s="333"/>
      <c r="Q45" s="269"/>
      <c r="R45" s="270"/>
      <c r="S45" s="271"/>
      <c r="T45" s="272"/>
      <c r="U45" s="167"/>
      <c r="V45" s="176">
        <v>43</v>
      </c>
      <c r="W45" s="167" t="s">
        <v>47</v>
      </c>
      <c r="X45" s="346" t="s">
        <v>213</v>
      </c>
      <c r="Y45" s="347" t="s">
        <v>140</v>
      </c>
      <c r="Z45" s="168"/>
      <c r="AA45" s="168"/>
      <c r="AB45" s="168"/>
      <c r="AC45" s="168"/>
      <c r="AD45" s="168"/>
      <c r="AE45" s="168"/>
      <c r="AF45" s="168"/>
      <c r="AG45" s="168"/>
      <c r="AH45" s="168"/>
      <c r="AI45" s="167"/>
    </row>
    <row r="46" spans="1:35" ht="15.75" customHeight="1">
      <c r="A46" s="5">
        <v>3</v>
      </c>
      <c r="B46" s="264" t="str">
        <f t="shared" si="1"/>
        <v/>
      </c>
      <c r="C46" s="483" t="str">
        <f>IF($R$25=TRUE,(Ⅵ!B8),"表示不可")</f>
        <v>表示不可</v>
      </c>
      <c r="D46" s="484" t="str">
        <f>IF($R$25=TRUE,(Ⅵ!C8),"表示不可")</f>
        <v>表示不可</v>
      </c>
      <c r="E46" s="485" t="str">
        <f>IF($R$25=TRUE,(Ⅵ!D8),"表示不可")</f>
        <v>表示不可</v>
      </c>
      <c r="F46" s="370" t="str">
        <f>IF($R$25=TRUE,(Ⅵ!E8),"表示不可")</f>
        <v>表示不可</v>
      </c>
      <c r="G46" s="486" t="str">
        <f>IF($R$25=TRUE,(Ⅵ!F8),"表示不可")</f>
        <v>表示不可</v>
      </c>
      <c r="H46" s="379" t="str">
        <f t="shared" si="2"/>
        <v/>
      </c>
      <c r="I46" s="487"/>
      <c r="J46" s="414" t="str">
        <f>IF($R$25=TRUE,(Ⅵ!I8),"表示不可")</f>
        <v>表示不可</v>
      </c>
      <c r="K46" s="419" t="str">
        <f>IF($R$25=TRUE,(Ⅵ!J8),"表示不可")</f>
        <v>表示不可</v>
      </c>
      <c r="L46" s="380" t="str">
        <f t="shared" si="3"/>
        <v/>
      </c>
      <c r="M46" s="488" t="str">
        <f>IF($R$25=TRUE,(Ⅵ!L8),"表示不可")</f>
        <v>表示不可</v>
      </c>
      <c r="N46" s="381" t="str">
        <f>IF($R$25=TRUE,(Ⅵ!M8),"表示不可")</f>
        <v>表示不可</v>
      </c>
      <c r="O46" s="486" t="str">
        <f>IF($R$25=TRUE,(Ⅵ!N8),"表示不可")</f>
        <v>表示不可</v>
      </c>
      <c r="P46" s="333"/>
      <c r="Q46" s="269"/>
      <c r="R46" s="270"/>
      <c r="S46" s="271"/>
      <c r="T46" s="272"/>
      <c r="U46" s="167"/>
      <c r="V46" s="176">
        <v>44</v>
      </c>
      <c r="W46" s="167" t="s">
        <v>48</v>
      </c>
      <c r="X46" s="346" t="s">
        <v>214</v>
      </c>
      <c r="Y46" s="347" t="s">
        <v>140</v>
      </c>
      <c r="Z46" s="168"/>
      <c r="AA46" s="168"/>
      <c r="AB46" s="168"/>
      <c r="AC46" s="168"/>
      <c r="AD46" s="168"/>
      <c r="AE46" s="168"/>
      <c r="AF46" s="168"/>
      <c r="AG46" s="168"/>
      <c r="AH46" s="168"/>
      <c r="AI46" s="167"/>
    </row>
    <row r="47" spans="1:35" ht="15.75" customHeight="1">
      <c r="A47" s="5">
        <v>4</v>
      </c>
      <c r="B47" s="264" t="str">
        <f t="shared" si="1"/>
        <v/>
      </c>
      <c r="C47" s="483" t="str">
        <f>IF($R$25=TRUE,(Ⅵ!B9),"表示不可")</f>
        <v>表示不可</v>
      </c>
      <c r="D47" s="484" t="str">
        <f>IF($R$25=TRUE,(Ⅵ!C9),"表示不可")</f>
        <v>表示不可</v>
      </c>
      <c r="E47" s="485" t="str">
        <f>IF($R$25=TRUE,(Ⅵ!D9),"表示不可")</f>
        <v>表示不可</v>
      </c>
      <c r="F47" s="370" t="str">
        <f>IF($R$25=TRUE,(Ⅵ!E9),"表示不可")</f>
        <v>表示不可</v>
      </c>
      <c r="G47" s="486" t="str">
        <f>IF($R$25=TRUE,(Ⅵ!F9),"表示不可")</f>
        <v>表示不可</v>
      </c>
      <c r="H47" s="379" t="str">
        <f t="shared" si="2"/>
        <v/>
      </c>
      <c r="I47" s="487"/>
      <c r="J47" s="414" t="str">
        <f>IF($R$25=TRUE,(Ⅵ!I9),"表示不可")</f>
        <v>表示不可</v>
      </c>
      <c r="K47" s="419" t="str">
        <f>IF($R$25=TRUE,(Ⅵ!J9),"表示不可")</f>
        <v>表示不可</v>
      </c>
      <c r="L47" s="380" t="str">
        <f t="shared" si="3"/>
        <v/>
      </c>
      <c r="M47" s="488" t="str">
        <f>IF($R$25=TRUE,(Ⅵ!L9),"表示不可")</f>
        <v>表示不可</v>
      </c>
      <c r="N47" s="381" t="str">
        <f>IF($R$25=TRUE,(Ⅵ!M9),"表示不可")</f>
        <v>表示不可</v>
      </c>
      <c r="O47" s="486" t="str">
        <f>IF($R$25=TRUE,(Ⅵ!N9),"表示不可")</f>
        <v>表示不可</v>
      </c>
      <c r="P47" s="333"/>
      <c r="Q47" s="269"/>
      <c r="R47" s="270"/>
      <c r="S47" s="271"/>
      <c r="T47" s="273"/>
      <c r="U47" s="274"/>
      <c r="V47" s="176">
        <v>45</v>
      </c>
      <c r="W47" s="167" t="s">
        <v>49</v>
      </c>
      <c r="X47" s="346" t="s">
        <v>215</v>
      </c>
      <c r="Y47" s="347" t="s">
        <v>140</v>
      </c>
      <c r="Z47" s="168"/>
      <c r="AA47" s="168"/>
      <c r="AB47" s="168"/>
      <c r="AC47" s="168"/>
      <c r="AD47" s="168"/>
      <c r="AE47" s="168"/>
      <c r="AF47" s="168"/>
      <c r="AG47" s="168"/>
      <c r="AH47" s="168"/>
      <c r="AI47" s="167"/>
    </row>
    <row r="48" spans="1:35" ht="15.75" customHeight="1" thickBot="1">
      <c r="A48" s="5">
        <v>5</v>
      </c>
      <c r="B48" s="275" t="str">
        <f t="shared" si="1"/>
        <v/>
      </c>
      <c r="C48" s="489" t="str">
        <f>IF($R$25=TRUE,(Ⅵ!B10),"表示不可")</f>
        <v>表示不可</v>
      </c>
      <c r="D48" s="490" t="str">
        <f>IF($R$25=TRUE,(Ⅵ!C10),"表示不可")</f>
        <v>表示不可</v>
      </c>
      <c r="E48" s="491" t="str">
        <f>IF($R$25=TRUE,(Ⅵ!D10),"表示不可")</f>
        <v>表示不可</v>
      </c>
      <c r="F48" s="446" t="str">
        <f>IF($R$25=TRUE,(Ⅵ!E10),"表示不可")</f>
        <v>表示不可</v>
      </c>
      <c r="G48" s="492" t="str">
        <f>IF($R$25=TRUE,(Ⅵ!F10),"表示不可")</f>
        <v>表示不可</v>
      </c>
      <c r="H48" s="447" t="str">
        <f t="shared" si="2"/>
        <v/>
      </c>
      <c r="I48" s="493"/>
      <c r="J48" s="448" t="str">
        <f>IF($R$25=TRUE,(Ⅵ!I10),"表示不可")</f>
        <v>表示不可</v>
      </c>
      <c r="K48" s="422" t="str">
        <f>IF($R$25=TRUE,(Ⅵ!J10),"表示不可")</f>
        <v>表示不可</v>
      </c>
      <c r="L48" s="449" t="str">
        <f t="shared" si="3"/>
        <v/>
      </c>
      <c r="M48" s="494" t="str">
        <f>IF($R$25=TRUE,(Ⅵ!L10),"表示不可")</f>
        <v>表示不可</v>
      </c>
      <c r="N48" s="450" t="str">
        <f>IF($R$25=TRUE,(Ⅵ!M10),"表示不可")</f>
        <v>表示不可</v>
      </c>
      <c r="O48" s="492" t="str">
        <f>IF($R$25=TRUE,(Ⅵ!N10),"表示不可")</f>
        <v>表示不可</v>
      </c>
      <c r="P48" s="333"/>
      <c r="Q48" s="276"/>
      <c r="R48" s="277"/>
      <c r="S48" s="278"/>
      <c r="T48" s="279"/>
      <c r="U48" s="167"/>
      <c r="V48" s="176">
        <v>46</v>
      </c>
      <c r="W48" s="167" t="s">
        <v>50</v>
      </c>
      <c r="X48" s="346" t="s">
        <v>216</v>
      </c>
      <c r="Y48" s="347" t="s">
        <v>140</v>
      </c>
      <c r="Z48" s="168"/>
      <c r="AA48" s="168"/>
      <c r="AB48" s="168"/>
      <c r="AC48" s="168"/>
      <c r="AD48" s="168"/>
      <c r="AE48" s="168"/>
      <c r="AF48" s="168"/>
      <c r="AG48" s="168"/>
      <c r="AH48" s="168"/>
      <c r="AI48" s="167"/>
    </row>
    <row r="49" spans="1:35" ht="15.75" customHeight="1">
      <c r="A49" s="5">
        <v>6</v>
      </c>
      <c r="B49" s="280" t="str">
        <f t="shared" si="1"/>
        <v/>
      </c>
      <c r="C49" s="495" t="str">
        <f>IF($R$25=TRUE,(Ⅵ!B11),"表示不可")</f>
        <v>表示不可</v>
      </c>
      <c r="D49" s="496" t="str">
        <f>IF($R$25=TRUE,(Ⅵ!C11),"表示不可")</f>
        <v>表示不可</v>
      </c>
      <c r="E49" s="497" t="str">
        <f>IF($R$25=TRUE,(Ⅵ!D11),"表示不可")</f>
        <v>表示不可</v>
      </c>
      <c r="F49" s="386" t="str">
        <f>IF($R$25=TRUE,(Ⅵ!E11),"表示不可")</f>
        <v>表示不可</v>
      </c>
      <c r="G49" s="498" t="str">
        <f>IF($R$25=TRUE,(Ⅵ!F11),"表示不可")</f>
        <v>表示不可</v>
      </c>
      <c r="H49" s="387" t="str">
        <f t="shared" si="2"/>
        <v/>
      </c>
      <c r="I49" s="499"/>
      <c r="J49" s="418" t="str">
        <f>IF($R$25=TRUE,(Ⅵ!I11),"表示不可")</f>
        <v>表示不可</v>
      </c>
      <c r="K49" s="423" t="str">
        <f>IF($R$25=TRUE,(Ⅵ!J11),"表示不可")</f>
        <v>表示不可</v>
      </c>
      <c r="L49" s="388" t="str">
        <f t="shared" si="3"/>
        <v/>
      </c>
      <c r="M49" s="500" t="str">
        <f>IF($R$25=TRUE,(Ⅵ!L11),"表示不可")</f>
        <v>表示不可</v>
      </c>
      <c r="N49" s="389" t="str">
        <f>IF($R$25=TRUE,(Ⅵ!M11),"表示不可")</f>
        <v>表示不可</v>
      </c>
      <c r="O49" s="498" t="str">
        <f>IF($R$25=TRUE,(Ⅵ!N11),"表示不可")</f>
        <v>表示不可</v>
      </c>
      <c r="P49" s="333"/>
      <c r="Q49" s="281"/>
      <c r="R49" s="282"/>
      <c r="S49" s="283"/>
      <c r="T49" s="284"/>
      <c r="U49" s="167"/>
      <c r="V49" s="176">
        <v>47</v>
      </c>
      <c r="W49" s="167" t="s">
        <v>51</v>
      </c>
      <c r="X49" s="346" t="s">
        <v>217</v>
      </c>
      <c r="Y49" s="347" t="s">
        <v>140</v>
      </c>
      <c r="Z49" s="168"/>
      <c r="AA49" s="168"/>
      <c r="AB49" s="168"/>
      <c r="AC49" s="168"/>
      <c r="AD49" s="168"/>
      <c r="AE49" s="168"/>
      <c r="AF49" s="168"/>
      <c r="AG49" s="168"/>
      <c r="AH49" s="168"/>
      <c r="AI49" s="167"/>
    </row>
    <row r="50" spans="1:35" ht="15.75" customHeight="1">
      <c r="A50" s="5">
        <v>7</v>
      </c>
      <c r="B50" s="264" t="str">
        <f t="shared" si="1"/>
        <v/>
      </c>
      <c r="C50" s="483" t="str">
        <f>IF($R$25=TRUE,(Ⅵ!B12),"表示不可")</f>
        <v>表示不可</v>
      </c>
      <c r="D50" s="484" t="str">
        <f>IF($R$25=TRUE,(Ⅵ!C12),"表示不可")</f>
        <v>表示不可</v>
      </c>
      <c r="E50" s="485" t="str">
        <f>IF($R$25=TRUE,(Ⅵ!D12),"表示不可")</f>
        <v>表示不可</v>
      </c>
      <c r="F50" s="370" t="str">
        <f>IF($R$25=TRUE,(Ⅵ!E12),"表示不可")</f>
        <v>表示不可</v>
      </c>
      <c r="G50" s="486" t="str">
        <f>IF($R$25=TRUE,(Ⅵ!F12),"表示不可")</f>
        <v>表示不可</v>
      </c>
      <c r="H50" s="379" t="str">
        <f t="shared" si="2"/>
        <v/>
      </c>
      <c r="I50" s="487"/>
      <c r="J50" s="414" t="str">
        <f>IF($R$25=TRUE,(Ⅵ!I12),"表示不可")</f>
        <v>表示不可</v>
      </c>
      <c r="K50" s="419" t="str">
        <f>IF($R$25=TRUE,(Ⅵ!J12),"表示不可")</f>
        <v>表示不可</v>
      </c>
      <c r="L50" s="380" t="str">
        <f t="shared" si="3"/>
        <v/>
      </c>
      <c r="M50" s="488" t="str">
        <f>IF($R$25=TRUE,(Ⅵ!L12),"表示不可")</f>
        <v>表示不可</v>
      </c>
      <c r="N50" s="381" t="str">
        <f>IF($R$25=TRUE,(Ⅵ!M12),"表示不可")</f>
        <v>表示不可</v>
      </c>
      <c r="O50" s="486" t="str">
        <f>IF($R$25=TRUE,(Ⅵ!N12),"表示不可")</f>
        <v>表示不可</v>
      </c>
      <c r="P50" s="333"/>
      <c r="Q50" s="269"/>
      <c r="R50" s="270"/>
      <c r="S50" s="271"/>
      <c r="T50" s="273"/>
      <c r="U50" s="274"/>
      <c r="V50" s="176">
        <v>48</v>
      </c>
      <c r="W50" s="167" t="s">
        <v>52</v>
      </c>
      <c r="X50" s="346" t="s">
        <v>218</v>
      </c>
      <c r="Y50" s="347" t="s">
        <v>140</v>
      </c>
      <c r="Z50" s="168"/>
      <c r="AA50" s="168"/>
      <c r="AB50" s="168"/>
      <c r="AC50" s="168"/>
      <c r="AD50" s="168"/>
      <c r="AE50" s="168"/>
      <c r="AF50" s="168"/>
      <c r="AG50" s="168"/>
      <c r="AH50" s="168"/>
      <c r="AI50" s="167"/>
    </row>
    <row r="51" spans="1:35" ht="15.75" customHeight="1">
      <c r="A51" s="5">
        <v>8</v>
      </c>
      <c r="B51" s="264" t="str">
        <f t="shared" si="1"/>
        <v/>
      </c>
      <c r="C51" s="483" t="str">
        <f>IF($R$25=TRUE,(Ⅵ!B13),"表示不可")</f>
        <v>表示不可</v>
      </c>
      <c r="D51" s="484" t="str">
        <f>IF($R$25=TRUE,(Ⅵ!C13),"表示不可")</f>
        <v>表示不可</v>
      </c>
      <c r="E51" s="485" t="str">
        <f>IF($R$25=TRUE,(Ⅵ!D13),"表示不可")</f>
        <v>表示不可</v>
      </c>
      <c r="F51" s="370" t="str">
        <f>IF($R$25=TRUE,(Ⅵ!E13),"表示不可")</f>
        <v>表示不可</v>
      </c>
      <c r="G51" s="486" t="str">
        <f>IF($R$25=TRUE,(Ⅵ!F13),"表示不可")</f>
        <v>表示不可</v>
      </c>
      <c r="H51" s="379" t="str">
        <f t="shared" si="2"/>
        <v/>
      </c>
      <c r="I51" s="487"/>
      <c r="J51" s="414" t="str">
        <f>IF($R$25=TRUE,(Ⅵ!I13),"表示不可")</f>
        <v>表示不可</v>
      </c>
      <c r="K51" s="419" t="str">
        <f>IF($R$25=TRUE,(Ⅵ!J13),"表示不可")</f>
        <v>表示不可</v>
      </c>
      <c r="L51" s="380" t="str">
        <f t="shared" si="3"/>
        <v/>
      </c>
      <c r="M51" s="488" t="str">
        <f>IF($R$25=TRUE,(Ⅵ!L13),"表示不可")</f>
        <v>表示不可</v>
      </c>
      <c r="N51" s="381" t="str">
        <f>IF($R$25=TRUE,(Ⅵ!M13),"表示不可")</f>
        <v>表示不可</v>
      </c>
      <c r="O51" s="486" t="str">
        <f>IF($R$25=TRUE,(Ⅵ!N13),"表示不可")</f>
        <v>表示不可</v>
      </c>
      <c r="P51" s="333"/>
      <c r="Q51" s="269"/>
      <c r="R51" s="270"/>
      <c r="S51" s="271"/>
      <c r="T51" s="272"/>
      <c r="U51" s="167"/>
      <c r="V51" s="176">
        <v>49</v>
      </c>
      <c r="W51" s="167" t="s">
        <v>53</v>
      </c>
      <c r="X51" s="346" t="s">
        <v>219</v>
      </c>
      <c r="Y51" s="347" t="s">
        <v>140</v>
      </c>
      <c r="Z51" s="168"/>
      <c r="AA51" s="168"/>
      <c r="AB51" s="168"/>
      <c r="AC51" s="168"/>
      <c r="AD51" s="168"/>
      <c r="AE51" s="168"/>
      <c r="AF51" s="168"/>
      <c r="AG51" s="168"/>
      <c r="AH51" s="168"/>
      <c r="AI51" s="167"/>
    </row>
    <row r="52" spans="1:35" ht="15.75" customHeight="1">
      <c r="A52" s="5">
        <v>9</v>
      </c>
      <c r="B52" s="264" t="str">
        <f t="shared" si="1"/>
        <v/>
      </c>
      <c r="C52" s="483" t="str">
        <f>IF($R$25=TRUE,(Ⅵ!B14),"表示不可")</f>
        <v>表示不可</v>
      </c>
      <c r="D52" s="484" t="str">
        <f>IF($R$25=TRUE,(Ⅵ!C14),"表示不可")</f>
        <v>表示不可</v>
      </c>
      <c r="E52" s="485" t="str">
        <f>IF($R$25=TRUE,(Ⅵ!D14),"表示不可")</f>
        <v>表示不可</v>
      </c>
      <c r="F52" s="370" t="str">
        <f>IF($R$25=TRUE,(Ⅵ!E14),"表示不可")</f>
        <v>表示不可</v>
      </c>
      <c r="G52" s="486" t="str">
        <f>IF($R$25=TRUE,(Ⅵ!F14),"表示不可")</f>
        <v>表示不可</v>
      </c>
      <c r="H52" s="379" t="str">
        <f t="shared" si="2"/>
        <v/>
      </c>
      <c r="I52" s="487"/>
      <c r="J52" s="414" t="str">
        <f>IF($R$25=TRUE,(Ⅵ!I14),"表示不可")</f>
        <v>表示不可</v>
      </c>
      <c r="K52" s="419" t="str">
        <f>IF($R$25=TRUE,(Ⅵ!J14),"表示不可")</f>
        <v>表示不可</v>
      </c>
      <c r="L52" s="380" t="str">
        <f t="shared" si="3"/>
        <v/>
      </c>
      <c r="M52" s="488" t="str">
        <f>IF($R$25=TRUE,(Ⅵ!L14),"表示不可")</f>
        <v>表示不可</v>
      </c>
      <c r="N52" s="381" t="str">
        <f>IF($R$25=TRUE,(Ⅵ!M14),"表示不可")</f>
        <v>表示不可</v>
      </c>
      <c r="O52" s="486" t="str">
        <f>IF($R$25=TRUE,(Ⅵ!N14),"表示不可")</f>
        <v>表示不可</v>
      </c>
      <c r="P52" s="333"/>
      <c r="Q52" s="269"/>
      <c r="R52" s="270"/>
      <c r="S52" s="271"/>
      <c r="T52" s="272"/>
      <c r="U52" s="167"/>
      <c r="V52" s="176">
        <v>50</v>
      </c>
      <c r="W52" s="167" t="s">
        <v>54</v>
      </c>
      <c r="X52" s="346" t="s">
        <v>220</v>
      </c>
      <c r="Y52" s="347" t="s">
        <v>140</v>
      </c>
      <c r="Z52" s="168"/>
      <c r="AA52" s="168"/>
      <c r="AB52" s="168"/>
      <c r="AC52" s="168"/>
      <c r="AD52" s="168"/>
      <c r="AE52" s="168"/>
      <c r="AF52" s="168"/>
      <c r="AG52" s="168"/>
      <c r="AH52" s="168"/>
      <c r="AI52" s="167"/>
    </row>
    <row r="53" spans="1:35" ht="15.75" customHeight="1" thickBot="1">
      <c r="A53" s="5">
        <v>10</v>
      </c>
      <c r="B53" s="285" t="str">
        <f t="shared" si="1"/>
        <v/>
      </c>
      <c r="C53" s="501" t="str">
        <f>IF($R$25=TRUE,(Ⅵ!B15),"表示不可")</f>
        <v>表示不可</v>
      </c>
      <c r="D53" s="502" t="str">
        <f>IF($R$25=TRUE,(Ⅵ!C15),"表示不可")</f>
        <v>表示不可</v>
      </c>
      <c r="E53" s="503" t="str">
        <f>IF($R$25=TRUE,(Ⅵ!D15),"表示不可")</f>
        <v>表示不可</v>
      </c>
      <c r="F53" s="451" t="str">
        <f>IF($R$25=TRUE,(Ⅵ!E15),"表示不可")</f>
        <v>表示不可</v>
      </c>
      <c r="G53" s="504" t="str">
        <f>IF($R$25=TRUE,(Ⅵ!F15),"表示不可")</f>
        <v>表示不可</v>
      </c>
      <c r="H53" s="452" t="str">
        <f t="shared" si="2"/>
        <v/>
      </c>
      <c r="I53" s="505"/>
      <c r="J53" s="453" t="str">
        <f>IF($R$25=TRUE,(Ⅵ!I15),"表示不可")</f>
        <v>表示不可</v>
      </c>
      <c r="K53" s="420" t="str">
        <f>IF($R$25=TRUE,(Ⅵ!J15),"表示不可")</f>
        <v>表示不可</v>
      </c>
      <c r="L53" s="454" t="str">
        <f t="shared" si="3"/>
        <v/>
      </c>
      <c r="M53" s="506" t="str">
        <f>IF($R$25=TRUE,(Ⅵ!L15),"表示不可")</f>
        <v>表示不可</v>
      </c>
      <c r="N53" s="455" t="str">
        <f>IF($R$25=TRUE,(Ⅵ!M15),"表示不可")</f>
        <v>表示不可</v>
      </c>
      <c r="O53" s="504" t="str">
        <f>IF($R$25=TRUE,(Ⅵ!N15),"表示不可")</f>
        <v>表示不可</v>
      </c>
      <c r="P53" s="333"/>
      <c r="Q53" s="286"/>
      <c r="R53" s="287"/>
      <c r="S53" s="288"/>
      <c r="T53" s="289"/>
      <c r="U53" s="167"/>
      <c r="V53" s="176">
        <v>51</v>
      </c>
      <c r="W53" s="167" t="s">
        <v>55</v>
      </c>
      <c r="X53" s="346" t="s">
        <v>221</v>
      </c>
      <c r="Y53" s="347" t="s">
        <v>175</v>
      </c>
      <c r="Z53" s="168"/>
      <c r="AA53" s="168"/>
      <c r="AB53" s="168"/>
      <c r="AC53" s="168"/>
      <c r="AD53" s="168"/>
      <c r="AE53" s="168"/>
      <c r="AF53" s="168"/>
      <c r="AG53" s="168"/>
      <c r="AH53" s="168"/>
      <c r="AI53" s="167"/>
    </row>
    <row r="54" spans="1:35" ht="15.75" customHeight="1">
      <c r="A54" s="5">
        <v>11</v>
      </c>
      <c r="B54" s="264" t="str">
        <f t="shared" si="1"/>
        <v/>
      </c>
      <c r="C54" s="483" t="str">
        <f>IF($R$25=TRUE,(Ⅵ!B16),"表示不可")</f>
        <v>表示不可</v>
      </c>
      <c r="D54" s="484" t="str">
        <f>IF($R$25=TRUE,(Ⅵ!C16),"表示不可")</f>
        <v>表示不可</v>
      </c>
      <c r="E54" s="485" t="str">
        <f>IF($R$25=TRUE,(Ⅵ!D16),"表示不可")</f>
        <v>表示不可</v>
      </c>
      <c r="F54" s="370" t="str">
        <f>IF($R$25=TRUE,(Ⅵ!E16),"表示不可")</f>
        <v>表示不可</v>
      </c>
      <c r="G54" s="486" t="str">
        <f>IF($R$25=TRUE,(Ⅵ!F16),"表示不可")</f>
        <v>表示不可</v>
      </c>
      <c r="H54" s="379" t="str">
        <f t="shared" si="2"/>
        <v/>
      </c>
      <c r="I54" s="487"/>
      <c r="J54" s="414" t="str">
        <f>IF($R$25=TRUE,(Ⅵ!I16),"表示不可")</f>
        <v>表示不可</v>
      </c>
      <c r="K54" s="421" t="str">
        <f>IF($R$25=TRUE,(Ⅵ!J16),"表示不可")</f>
        <v>表示不可</v>
      </c>
      <c r="L54" s="380" t="str">
        <f t="shared" si="3"/>
        <v/>
      </c>
      <c r="M54" s="488" t="str">
        <f>IF($R$25=TRUE,(Ⅵ!L16),"表示不可")</f>
        <v>表示不可</v>
      </c>
      <c r="N54" s="381" t="str">
        <f>IF($R$25=TRUE,(Ⅵ!M16),"表示不可")</f>
        <v>表示不可</v>
      </c>
      <c r="O54" s="486" t="str">
        <f>IF($R$25=TRUE,(Ⅵ!N16),"表示不可")</f>
        <v>表示不可</v>
      </c>
      <c r="P54" s="333"/>
      <c r="Q54" s="290"/>
      <c r="R54" s="291"/>
      <c r="S54" s="292"/>
      <c r="T54" s="293"/>
      <c r="U54" s="167"/>
      <c r="V54" s="176">
        <v>52</v>
      </c>
      <c r="W54" s="167" t="s">
        <v>56</v>
      </c>
      <c r="X54" s="346" t="s">
        <v>222</v>
      </c>
      <c r="Y54" s="347" t="s">
        <v>175</v>
      </c>
      <c r="Z54" s="168"/>
      <c r="AA54" s="168"/>
      <c r="AB54" s="168"/>
      <c r="AC54" s="168"/>
      <c r="AD54" s="168"/>
      <c r="AE54" s="168"/>
      <c r="AF54" s="168"/>
      <c r="AG54" s="168"/>
      <c r="AH54" s="168"/>
      <c r="AI54" s="167"/>
    </row>
    <row r="55" spans="1:35" ht="15.75" customHeight="1">
      <c r="A55" s="5">
        <v>12</v>
      </c>
      <c r="B55" s="264" t="str">
        <f t="shared" si="1"/>
        <v/>
      </c>
      <c r="C55" s="483" t="str">
        <f>IF($R$25=TRUE,(Ⅵ!B17),"表示不可")</f>
        <v>表示不可</v>
      </c>
      <c r="D55" s="484" t="str">
        <f>IF($R$25=TRUE,(Ⅵ!C17),"表示不可")</f>
        <v>表示不可</v>
      </c>
      <c r="E55" s="485" t="str">
        <f>IF($R$25=TRUE,(Ⅵ!D17),"表示不可")</f>
        <v>表示不可</v>
      </c>
      <c r="F55" s="370" t="str">
        <f>IF($R$25=TRUE,(Ⅵ!E17),"表示不可")</f>
        <v>表示不可</v>
      </c>
      <c r="G55" s="486" t="str">
        <f>IF($R$25=TRUE,(Ⅵ!F17),"表示不可")</f>
        <v>表示不可</v>
      </c>
      <c r="H55" s="379" t="str">
        <f t="shared" si="2"/>
        <v/>
      </c>
      <c r="I55" s="487"/>
      <c r="J55" s="414" t="str">
        <f>IF($R$25=TRUE,(Ⅵ!I17),"表示不可")</f>
        <v>表示不可</v>
      </c>
      <c r="K55" s="419" t="str">
        <f>IF($R$25=TRUE,(Ⅵ!J17),"表示不可")</f>
        <v>表示不可</v>
      </c>
      <c r="L55" s="380" t="str">
        <f t="shared" si="3"/>
        <v/>
      </c>
      <c r="M55" s="488" t="str">
        <f>IF($R$25=TRUE,(Ⅵ!L17),"表示不可")</f>
        <v>表示不可</v>
      </c>
      <c r="N55" s="381" t="str">
        <f>IF($R$25=TRUE,(Ⅵ!M17),"表示不可")</f>
        <v>表示不可</v>
      </c>
      <c r="O55" s="486" t="str">
        <f>IF($R$25=TRUE,(Ⅵ!N17),"表示不可")</f>
        <v>表示不可</v>
      </c>
      <c r="P55" s="333"/>
      <c r="Q55" s="269"/>
      <c r="R55" s="270"/>
      <c r="S55" s="271"/>
      <c r="T55" s="273"/>
      <c r="U55" s="274"/>
      <c r="V55" s="176">
        <v>53</v>
      </c>
      <c r="W55" s="167" t="s">
        <v>57</v>
      </c>
      <c r="X55" s="346" t="s">
        <v>223</v>
      </c>
      <c r="Y55" s="347" t="s">
        <v>140</v>
      </c>
      <c r="Z55" s="168"/>
      <c r="AA55" s="168"/>
      <c r="AB55" s="168"/>
      <c r="AC55" s="168"/>
      <c r="AD55" s="168"/>
      <c r="AE55" s="168"/>
      <c r="AF55" s="168"/>
      <c r="AG55" s="168"/>
      <c r="AH55" s="168"/>
      <c r="AI55" s="167"/>
    </row>
    <row r="56" spans="1:35" ht="15.75" customHeight="1">
      <c r="A56" s="5">
        <v>13</v>
      </c>
      <c r="B56" s="264" t="str">
        <f t="shared" si="1"/>
        <v/>
      </c>
      <c r="C56" s="483" t="str">
        <f>IF($R$25=TRUE,(Ⅵ!B18),"表示不可")</f>
        <v>表示不可</v>
      </c>
      <c r="D56" s="484" t="str">
        <f>IF($R$25=TRUE,(Ⅵ!C18),"表示不可")</f>
        <v>表示不可</v>
      </c>
      <c r="E56" s="485" t="str">
        <f>IF($R$25=TRUE,(Ⅵ!D18),"表示不可")</f>
        <v>表示不可</v>
      </c>
      <c r="F56" s="370" t="str">
        <f>IF($R$25=TRUE,(Ⅵ!E18),"表示不可")</f>
        <v>表示不可</v>
      </c>
      <c r="G56" s="486" t="str">
        <f>IF($R$25=TRUE,(Ⅵ!F18),"表示不可")</f>
        <v>表示不可</v>
      </c>
      <c r="H56" s="379" t="str">
        <f t="shared" si="2"/>
        <v/>
      </c>
      <c r="I56" s="487"/>
      <c r="J56" s="414" t="str">
        <f>IF($R$25=TRUE,(Ⅵ!I18),"表示不可")</f>
        <v>表示不可</v>
      </c>
      <c r="K56" s="419" t="str">
        <f>IF($R$25=TRUE,(Ⅵ!J18),"表示不可")</f>
        <v>表示不可</v>
      </c>
      <c r="L56" s="380" t="str">
        <f t="shared" si="3"/>
        <v/>
      </c>
      <c r="M56" s="488" t="str">
        <f>IF($R$25=TRUE,(Ⅵ!L18),"表示不可")</f>
        <v>表示不可</v>
      </c>
      <c r="N56" s="381" t="str">
        <f>IF($R$25=TRUE,(Ⅵ!M18),"表示不可")</f>
        <v>表示不可</v>
      </c>
      <c r="O56" s="486" t="str">
        <f>IF($R$25=TRUE,(Ⅵ!N18),"表示不可")</f>
        <v>表示不可</v>
      </c>
      <c r="P56" s="333"/>
      <c r="Q56" s="269"/>
      <c r="R56" s="270"/>
      <c r="S56" s="271"/>
      <c r="T56" s="272"/>
      <c r="U56" s="167"/>
      <c r="V56" s="176">
        <v>54</v>
      </c>
      <c r="W56" s="167" t="s">
        <v>58</v>
      </c>
      <c r="X56" s="346" t="s">
        <v>224</v>
      </c>
      <c r="Y56" s="347" t="s">
        <v>140</v>
      </c>
      <c r="Z56" s="168"/>
      <c r="AA56" s="168"/>
      <c r="AB56" s="168"/>
      <c r="AC56" s="168"/>
      <c r="AD56" s="168"/>
      <c r="AE56" s="168"/>
      <c r="AF56" s="168"/>
      <c r="AG56" s="168"/>
      <c r="AH56" s="168"/>
      <c r="AI56" s="167"/>
    </row>
    <row r="57" spans="1:35" ht="15.75" customHeight="1">
      <c r="A57" s="5">
        <v>14</v>
      </c>
      <c r="B57" s="264" t="str">
        <f t="shared" si="1"/>
        <v/>
      </c>
      <c r="C57" s="483" t="str">
        <f>IF($R$25=TRUE,(Ⅵ!B19),"表示不可")</f>
        <v>表示不可</v>
      </c>
      <c r="D57" s="484" t="str">
        <f>IF($R$25=TRUE,(Ⅵ!C19),"表示不可")</f>
        <v>表示不可</v>
      </c>
      <c r="E57" s="485" t="str">
        <f>IF($R$25=TRUE,(Ⅵ!D19),"表示不可")</f>
        <v>表示不可</v>
      </c>
      <c r="F57" s="370" t="str">
        <f>IF($R$25=TRUE,(Ⅵ!E19),"表示不可")</f>
        <v>表示不可</v>
      </c>
      <c r="G57" s="486" t="str">
        <f>IF($R$25=TRUE,(Ⅵ!F19),"表示不可")</f>
        <v>表示不可</v>
      </c>
      <c r="H57" s="379" t="str">
        <f t="shared" si="2"/>
        <v/>
      </c>
      <c r="I57" s="487"/>
      <c r="J57" s="414" t="str">
        <f>IF($R$25=TRUE,(Ⅵ!I19),"表示不可")</f>
        <v>表示不可</v>
      </c>
      <c r="K57" s="419" t="str">
        <f>IF($R$25=TRUE,(Ⅵ!J19),"表示不可")</f>
        <v>表示不可</v>
      </c>
      <c r="L57" s="380" t="str">
        <f t="shared" si="3"/>
        <v/>
      </c>
      <c r="M57" s="488" t="str">
        <f>IF($R$25=TRUE,(Ⅵ!L19),"表示不可")</f>
        <v>表示不可</v>
      </c>
      <c r="N57" s="381" t="str">
        <f>IF($R$25=TRUE,(Ⅵ!M19),"表示不可")</f>
        <v>表示不可</v>
      </c>
      <c r="O57" s="486" t="str">
        <f>IF($R$25=TRUE,(Ⅵ!N19),"表示不可")</f>
        <v>表示不可</v>
      </c>
      <c r="P57" s="333"/>
      <c r="Q57" s="269"/>
      <c r="R57" s="270"/>
      <c r="S57" s="269"/>
      <c r="T57" s="272"/>
      <c r="U57" s="167"/>
      <c r="V57" s="176">
        <v>55</v>
      </c>
      <c r="W57" s="167" t="s">
        <v>59</v>
      </c>
      <c r="X57" s="346" t="s">
        <v>225</v>
      </c>
      <c r="Y57" s="347" t="s">
        <v>140</v>
      </c>
      <c r="Z57" s="168"/>
      <c r="AA57" s="168"/>
      <c r="AB57" s="168"/>
      <c r="AC57" s="168"/>
      <c r="AD57" s="168"/>
      <c r="AE57" s="168"/>
      <c r="AF57" s="168"/>
      <c r="AG57" s="168"/>
      <c r="AH57" s="168"/>
      <c r="AI57" s="167"/>
    </row>
    <row r="58" spans="1:35" ht="15.75" customHeight="1" thickBot="1">
      <c r="A58" s="5">
        <v>15</v>
      </c>
      <c r="B58" s="275" t="str">
        <f t="shared" si="1"/>
        <v/>
      </c>
      <c r="C58" s="489" t="str">
        <f>IF($R$25=TRUE,(Ⅵ!B20),"表示不可")</f>
        <v>表示不可</v>
      </c>
      <c r="D58" s="490" t="str">
        <f>IF($R$25=TRUE,(Ⅵ!C20),"表示不可")</f>
        <v>表示不可</v>
      </c>
      <c r="E58" s="491" t="str">
        <f>IF($R$25=TRUE,(Ⅵ!D20),"表示不可")</f>
        <v>表示不可</v>
      </c>
      <c r="F58" s="446" t="str">
        <f>IF($R$25=TRUE,(Ⅵ!E20),"表示不可")</f>
        <v>表示不可</v>
      </c>
      <c r="G58" s="492" t="str">
        <f>IF($R$25=TRUE,(Ⅵ!F20),"表示不可")</f>
        <v>表示不可</v>
      </c>
      <c r="H58" s="447" t="str">
        <f t="shared" si="2"/>
        <v/>
      </c>
      <c r="I58" s="493"/>
      <c r="J58" s="448" t="str">
        <f>IF($R$25=TRUE,(Ⅵ!I20),"表示不可")</f>
        <v>表示不可</v>
      </c>
      <c r="K58" s="422" t="str">
        <f>IF($R$25=TRUE,(Ⅵ!J20),"表示不可")</f>
        <v>表示不可</v>
      </c>
      <c r="L58" s="449" t="str">
        <f t="shared" si="3"/>
        <v/>
      </c>
      <c r="M58" s="494" t="str">
        <f>IF($R$25=TRUE,(Ⅵ!L20),"表示不可")</f>
        <v>表示不可</v>
      </c>
      <c r="N58" s="450" t="str">
        <f>IF($R$25=TRUE,(Ⅵ!M20),"表示不可")</f>
        <v>表示不可</v>
      </c>
      <c r="O58" s="492" t="str">
        <f>IF($R$25=TRUE,(Ⅵ!N20),"表示不可")</f>
        <v>表示不可</v>
      </c>
      <c r="P58" s="333"/>
      <c r="Q58" s="276"/>
      <c r="R58" s="277"/>
      <c r="S58" s="276"/>
      <c r="T58" s="279"/>
      <c r="U58" s="167"/>
      <c r="V58" s="176">
        <v>56</v>
      </c>
      <c r="W58" s="167" t="s">
        <v>60</v>
      </c>
      <c r="X58" s="346" t="s">
        <v>226</v>
      </c>
      <c r="Y58" s="347" t="s">
        <v>140</v>
      </c>
      <c r="Z58" s="168"/>
      <c r="AA58" s="168"/>
      <c r="AB58" s="168"/>
      <c r="AC58" s="168"/>
      <c r="AD58" s="168"/>
      <c r="AE58" s="168"/>
      <c r="AF58" s="168"/>
      <c r="AG58" s="168"/>
      <c r="AH58" s="168"/>
      <c r="AI58" s="167"/>
    </row>
    <row r="59" spans="1:35" ht="15.75" customHeight="1">
      <c r="A59" s="5">
        <v>16</v>
      </c>
      <c r="B59" s="280" t="str">
        <f t="shared" si="1"/>
        <v/>
      </c>
      <c r="C59" s="495" t="str">
        <f>IF($R$25=TRUE,(Ⅵ!B21),"表示不可")</f>
        <v>表示不可</v>
      </c>
      <c r="D59" s="496" t="str">
        <f>IF($R$25=TRUE,(Ⅵ!C21),"表示不可")</f>
        <v>表示不可</v>
      </c>
      <c r="E59" s="497" t="str">
        <f>IF($R$25=TRUE,(Ⅵ!D21),"表示不可")</f>
        <v>表示不可</v>
      </c>
      <c r="F59" s="386" t="str">
        <f>IF($R$25=TRUE,(Ⅵ!E21),"表示不可")</f>
        <v>表示不可</v>
      </c>
      <c r="G59" s="498" t="str">
        <f>IF($R$25=TRUE,(Ⅵ!F21),"表示不可")</f>
        <v>表示不可</v>
      </c>
      <c r="H59" s="387" t="str">
        <f t="shared" si="2"/>
        <v/>
      </c>
      <c r="I59" s="499"/>
      <c r="J59" s="418" t="str">
        <f>IF($R$25=TRUE,(Ⅵ!I21),"表示不可")</f>
        <v>表示不可</v>
      </c>
      <c r="K59" s="423" t="str">
        <f>IF($R$25=TRUE,(Ⅵ!J21),"表示不可")</f>
        <v>表示不可</v>
      </c>
      <c r="L59" s="388" t="str">
        <f t="shared" si="3"/>
        <v/>
      </c>
      <c r="M59" s="500" t="str">
        <f>IF($R$25=TRUE,(Ⅵ!L21),"表示不可")</f>
        <v>表示不可</v>
      </c>
      <c r="N59" s="389" t="str">
        <f>IF($R$25=TRUE,(Ⅵ!M21),"表示不可")</f>
        <v>表示不可</v>
      </c>
      <c r="O59" s="498" t="str">
        <f>IF($R$25=TRUE,(Ⅵ!N21),"表示不可")</f>
        <v>表示不可</v>
      </c>
      <c r="P59" s="333"/>
      <c r="Q59" s="281"/>
      <c r="R59" s="282"/>
      <c r="S59" s="281"/>
      <c r="T59" s="284"/>
      <c r="U59" s="167"/>
      <c r="V59" s="176">
        <v>57</v>
      </c>
      <c r="W59" s="167" t="s">
        <v>61</v>
      </c>
      <c r="X59" s="346" t="s">
        <v>227</v>
      </c>
      <c r="Y59" s="347" t="s">
        <v>140</v>
      </c>
      <c r="Z59" s="168"/>
      <c r="AA59" s="168"/>
      <c r="AB59" s="168"/>
      <c r="AC59" s="168"/>
      <c r="AD59" s="168"/>
      <c r="AE59" s="168"/>
      <c r="AF59" s="168"/>
      <c r="AG59" s="168"/>
      <c r="AH59" s="168"/>
      <c r="AI59" s="167"/>
    </row>
    <row r="60" spans="1:35" ht="15.75" customHeight="1">
      <c r="A60" s="5">
        <v>17</v>
      </c>
      <c r="B60" s="264" t="str">
        <f t="shared" si="1"/>
        <v/>
      </c>
      <c r="C60" s="483" t="str">
        <f>IF($R$25=TRUE,(Ⅵ!B22),"表示不可")</f>
        <v>表示不可</v>
      </c>
      <c r="D60" s="484" t="str">
        <f>IF($R$25=TRUE,(Ⅵ!C22),"表示不可")</f>
        <v>表示不可</v>
      </c>
      <c r="E60" s="485" t="str">
        <f>IF($R$25=TRUE,(Ⅵ!D22),"表示不可")</f>
        <v>表示不可</v>
      </c>
      <c r="F60" s="370" t="str">
        <f>IF($R$25=TRUE,(Ⅵ!E22),"表示不可")</f>
        <v>表示不可</v>
      </c>
      <c r="G60" s="486" t="str">
        <f>IF($R$25=TRUE,(Ⅵ!F22),"表示不可")</f>
        <v>表示不可</v>
      </c>
      <c r="H60" s="379" t="str">
        <f t="shared" si="2"/>
        <v/>
      </c>
      <c r="I60" s="487"/>
      <c r="J60" s="414" t="str">
        <f>IF($R$25=TRUE,(Ⅵ!I22),"表示不可")</f>
        <v>表示不可</v>
      </c>
      <c r="K60" s="419" t="str">
        <f>IF($R$25=TRUE,(Ⅵ!J22),"表示不可")</f>
        <v>表示不可</v>
      </c>
      <c r="L60" s="380" t="str">
        <f t="shared" si="3"/>
        <v/>
      </c>
      <c r="M60" s="488" t="str">
        <f>IF($R$25=TRUE,(Ⅵ!L22),"表示不可")</f>
        <v>表示不可</v>
      </c>
      <c r="N60" s="381" t="str">
        <f>IF($R$25=TRUE,(Ⅵ!M22),"表示不可")</f>
        <v>表示不可</v>
      </c>
      <c r="O60" s="486" t="str">
        <f>IF($R$25=TRUE,(Ⅵ!N22),"表示不可")</f>
        <v>表示不可</v>
      </c>
      <c r="P60" s="333"/>
      <c r="Q60" s="269"/>
      <c r="R60" s="270"/>
      <c r="S60" s="269"/>
      <c r="T60" s="272"/>
      <c r="U60" s="167"/>
      <c r="V60" s="176">
        <v>58</v>
      </c>
      <c r="W60" s="167" t="s">
        <v>62</v>
      </c>
      <c r="X60" s="346" t="s">
        <v>228</v>
      </c>
      <c r="Y60" s="347" t="s">
        <v>140</v>
      </c>
      <c r="Z60" s="168"/>
      <c r="AA60" s="168"/>
      <c r="AB60" s="168"/>
      <c r="AC60" s="168"/>
      <c r="AD60" s="168"/>
      <c r="AE60" s="168"/>
      <c r="AF60" s="168"/>
      <c r="AG60" s="168"/>
      <c r="AH60" s="168"/>
      <c r="AI60" s="167"/>
    </row>
    <row r="61" spans="1:35" ht="15.75" customHeight="1">
      <c r="A61" s="5">
        <v>18</v>
      </c>
      <c r="B61" s="264" t="str">
        <f t="shared" si="1"/>
        <v/>
      </c>
      <c r="C61" s="483" t="str">
        <f>IF($R$25=TRUE,(Ⅵ!B23),"表示不可")</f>
        <v>表示不可</v>
      </c>
      <c r="D61" s="484" t="str">
        <f>IF($R$25=TRUE,(Ⅵ!C23),"表示不可")</f>
        <v>表示不可</v>
      </c>
      <c r="E61" s="485" t="str">
        <f>IF($R$25=TRUE,(Ⅵ!D23),"表示不可")</f>
        <v>表示不可</v>
      </c>
      <c r="F61" s="370" t="str">
        <f>IF($R$25=TRUE,(Ⅵ!E23),"表示不可")</f>
        <v>表示不可</v>
      </c>
      <c r="G61" s="486" t="str">
        <f>IF($R$25=TRUE,(Ⅵ!F23),"表示不可")</f>
        <v>表示不可</v>
      </c>
      <c r="H61" s="379" t="str">
        <f t="shared" si="2"/>
        <v/>
      </c>
      <c r="I61" s="487"/>
      <c r="J61" s="414" t="str">
        <f>IF($R$25=TRUE,(Ⅵ!I23),"表示不可")</f>
        <v>表示不可</v>
      </c>
      <c r="K61" s="419" t="str">
        <f>IF($R$25=TRUE,(Ⅵ!J23),"表示不可")</f>
        <v>表示不可</v>
      </c>
      <c r="L61" s="380" t="str">
        <f t="shared" si="3"/>
        <v/>
      </c>
      <c r="M61" s="488" t="str">
        <f>IF($R$25=TRUE,(Ⅵ!L23),"表示不可")</f>
        <v>表示不可</v>
      </c>
      <c r="N61" s="381" t="str">
        <f>IF($R$25=TRUE,(Ⅵ!M23),"表示不可")</f>
        <v>表示不可</v>
      </c>
      <c r="O61" s="486" t="str">
        <f>IF($R$25=TRUE,(Ⅵ!N23),"表示不可")</f>
        <v>表示不可</v>
      </c>
      <c r="P61" s="333"/>
      <c r="Q61" s="269"/>
      <c r="R61" s="270"/>
      <c r="S61" s="269"/>
      <c r="T61" s="272"/>
      <c r="U61" s="167"/>
      <c r="V61" s="176">
        <v>59</v>
      </c>
      <c r="W61" s="167" t="s">
        <v>63</v>
      </c>
      <c r="X61" s="346" t="s">
        <v>229</v>
      </c>
      <c r="Y61" s="347" t="s">
        <v>140</v>
      </c>
      <c r="Z61" s="168"/>
      <c r="AA61" s="168"/>
      <c r="AB61" s="168"/>
      <c r="AC61" s="168"/>
      <c r="AD61" s="168"/>
      <c r="AE61" s="168"/>
      <c r="AF61" s="168"/>
      <c r="AG61" s="168"/>
      <c r="AH61" s="168"/>
      <c r="AI61" s="167"/>
    </row>
    <row r="62" spans="1:35" ht="15.75" customHeight="1">
      <c r="A62" s="5">
        <v>19</v>
      </c>
      <c r="B62" s="264" t="str">
        <f t="shared" si="1"/>
        <v/>
      </c>
      <c r="C62" s="483" t="str">
        <f>IF($R$25=TRUE,(Ⅵ!B24),"表示不可")</f>
        <v>表示不可</v>
      </c>
      <c r="D62" s="484" t="str">
        <f>IF($R$25=TRUE,(Ⅵ!C24),"表示不可")</f>
        <v>表示不可</v>
      </c>
      <c r="E62" s="485" t="str">
        <f>IF($R$25=TRUE,(Ⅵ!D24),"表示不可")</f>
        <v>表示不可</v>
      </c>
      <c r="F62" s="370" t="str">
        <f>IF($R$25=TRUE,(Ⅵ!E24),"表示不可")</f>
        <v>表示不可</v>
      </c>
      <c r="G62" s="486" t="str">
        <f>IF($R$25=TRUE,(Ⅵ!F24),"表示不可")</f>
        <v>表示不可</v>
      </c>
      <c r="H62" s="379" t="str">
        <f t="shared" si="2"/>
        <v/>
      </c>
      <c r="I62" s="487"/>
      <c r="J62" s="414" t="str">
        <f>IF($R$25=TRUE,(Ⅵ!I24),"表示不可")</f>
        <v>表示不可</v>
      </c>
      <c r="K62" s="419" t="str">
        <f>IF($R$25=TRUE,(Ⅵ!J24),"表示不可")</f>
        <v>表示不可</v>
      </c>
      <c r="L62" s="380" t="str">
        <f t="shared" si="3"/>
        <v/>
      </c>
      <c r="M62" s="488" t="str">
        <f>IF($R$25=TRUE,(Ⅵ!L24),"表示不可")</f>
        <v>表示不可</v>
      </c>
      <c r="N62" s="381" t="str">
        <f>IF($R$25=TRUE,(Ⅵ!M24),"表示不可")</f>
        <v>表示不可</v>
      </c>
      <c r="O62" s="486" t="str">
        <f>IF($R$25=TRUE,(Ⅵ!N24),"表示不可")</f>
        <v>表示不可</v>
      </c>
      <c r="P62" s="333"/>
      <c r="Q62" s="269"/>
      <c r="R62" s="270"/>
      <c r="S62" s="269"/>
      <c r="T62" s="272"/>
      <c r="U62" s="167"/>
      <c r="V62" s="176">
        <v>60</v>
      </c>
      <c r="W62" s="167" t="s">
        <v>64</v>
      </c>
      <c r="X62" s="346" t="s">
        <v>230</v>
      </c>
      <c r="Y62" s="347" t="s">
        <v>140</v>
      </c>
      <c r="Z62" s="168"/>
      <c r="AA62" s="168"/>
      <c r="AB62" s="168"/>
      <c r="AC62" s="168"/>
      <c r="AD62" s="168"/>
      <c r="AE62" s="168"/>
      <c r="AF62" s="168"/>
      <c r="AG62" s="168"/>
      <c r="AH62" s="168"/>
      <c r="AI62" s="167"/>
    </row>
    <row r="63" spans="1:35" ht="15.75" customHeight="1" thickBot="1">
      <c r="A63" s="5">
        <v>20</v>
      </c>
      <c r="B63" s="285" t="str">
        <f t="shared" si="1"/>
        <v/>
      </c>
      <c r="C63" s="501" t="str">
        <f>IF($R$25=TRUE,(Ⅵ!B25),"表示不可")</f>
        <v>表示不可</v>
      </c>
      <c r="D63" s="502" t="str">
        <f>IF($R$25=TRUE,(Ⅵ!C25),"表示不可")</f>
        <v>表示不可</v>
      </c>
      <c r="E63" s="503" t="str">
        <f>IF($R$25=TRUE,(Ⅵ!D25),"表示不可")</f>
        <v>表示不可</v>
      </c>
      <c r="F63" s="451" t="str">
        <f>IF($R$25=TRUE,(Ⅵ!E25),"表示不可")</f>
        <v>表示不可</v>
      </c>
      <c r="G63" s="504" t="str">
        <f>IF($R$25=TRUE,(Ⅵ!F25),"表示不可")</f>
        <v>表示不可</v>
      </c>
      <c r="H63" s="452" t="str">
        <f t="shared" si="2"/>
        <v/>
      </c>
      <c r="I63" s="505"/>
      <c r="J63" s="453" t="str">
        <f>IF($R$25=TRUE,(Ⅵ!I25),"表示不可")</f>
        <v>表示不可</v>
      </c>
      <c r="K63" s="420" t="str">
        <f>IF($R$25=TRUE,(Ⅵ!J25),"表示不可")</f>
        <v>表示不可</v>
      </c>
      <c r="L63" s="454" t="str">
        <f t="shared" si="3"/>
        <v/>
      </c>
      <c r="M63" s="506" t="str">
        <f>IF($R$25=TRUE,(Ⅵ!L25),"表示不可")</f>
        <v>表示不可</v>
      </c>
      <c r="N63" s="455" t="str">
        <f>IF($R$25=TRUE,(Ⅵ!M25),"表示不可")</f>
        <v>表示不可</v>
      </c>
      <c r="O63" s="504" t="str">
        <f>IF($R$25=TRUE,(Ⅵ!N25),"表示不可")</f>
        <v>表示不可</v>
      </c>
      <c r="P63" s="333"/>
      <c r="Q63" s="276"/>
      <c r="R63" s="277"/>
      <c r="S63" s="276"/>
      <c r="T63" s="279"/>
      <c r="U63" s="167"/>
      <c r="V63" s="176">
        <v>61</v>
      </c>
      <c r="W63" s="167" t="s">
        <v>65</v>
      </c>
      <c r="X63" s="346" t="s">
        <v>231</v>
      </c>
      <c r="Y63" s="347" t="s">
        <v>140</v>
      </c>
      <c r="Z63" s="168"/>
      <c r="AA63" s="168"/>
      <c r="AB63" s="168"/>
      <c r="AC63" s="168"/>
      <c r="AD63" s="168"/>
      <c r="AE63" s="168"/>
      <c r="AF63" s="168"/>
      <c r="AG63" s="168"/>
      <c r="AH63" s="168"/>
      <c r="AI63" s="167"/>
    </row>
    <row r="64" spans="1:35" ht="12" customHeight="1">
      <c r="P64" s="333"/>
      <c r="Q64" s="295"/>
      <c r="R64" s="295"/>
      <c r="S64" s="295"/>
      <c r="T64" s="295"/>
      <c r="U64" s="167"/>
      <c r="V64" s="176">
        <v>62</v>
      </c>
      <c r="W64" s="167" t="s">
        <v>67</v>
      </c>
      <c r="X64" s="346" t="s">
        <v>232</v>
      </c>
      <c r="Y64" s="347" t="s">
        <v>140</v>
      </c>
      <c r="Z64" s="168"/>
      <c r="AA64" s="168"/>
      <c r="AB64" s="168"/>
      <c r="AC64" s="168"/>
      <c r="AD64" s="168"/>
      <c r="AE64" s="168"/>
      <c r="AF64" s="168"/>
      <c r="AG64" s="168"/>
      <c r="AH64" s="168"/>
      <c r="AI64" s="167"/>
    </row>
    <row r="65" spans="1:35" ht="21.75" customHeight="1">
      <c r="B65" s="464" t="str">
        <f>"上記のとおり、高文連個人情報に関する保護規定を承諾したうえで、"&amp;B2&amp;"への参加を申し込みます。"</f>
        <v>上記のとおり、高文連個人情報に関する保護規定を承諾したうえで、平成29年度宮崎県高等学校新人放送コンテスト 兼 
第39回九州高校放送コンテスト宮崎県予選への参加を申し込みます。</v>
      </c>
      <c r="P65" s="333"/>
      <c r="Q65" s="295"/>
      <c r="R65" s="295"/>
      <c r="S65" s="295"/>
      <c r="T65" s="295"/>
      <c r="U65" s="167"/>
      <c r="V65" s="176">
        <v>63</v>
      </c>
      <c r="W65" s="167" t="s">
        <v>66</v>
      </c>
      <c r="X65" s="346" t="s">
        <v>233</v>
      </c>
      <c r="Y65" s="347" t="s">
        <v>140</v>
      </c>
      <c r="Z65" s="296"/>
      <c r="AA65" s="296"/>
      <c r="AB65" s="296"/>
      <c r="AC65" s="296"/>
      <c r="AD65" s="296"/>
      <c r="AE65" s="296"/>
      <c r="AF65" s="296"/>
      <c r="AG65" s="168"/>
      <c r="AH65" s="168"/>
      <c r="AI65" s="167"/>
    </row>
    <row r="66" spans="1:35" s="301" customFormat="1" ht="22.5" customHeight="1">
      <c r="A66" s="297"/>
      <c r="B66" s="671">
        <f ca="1">(Ⅰ!C18)</f>
        <v>43024</v>
      </c>
      <c r="C66" s="671"/>
      <c r="D66" s="297"/>
      <c r="E66" s="297"/>
      <c r="F66" s="298"/>
      <c r="G66" s="297"/>
      <c r="H66" s="298"/>
      <c r="I66" s="297"/>
      <c r="J66" s="297"/>
      <c r="K66" s="129"/>
      <c r="L66" s="297"/>
      <c r="M66" s="297"/>
      <c r="N66" s="299"/>
      <c r="O66" s="299"/>
      <c r="P66" s="335"/>
      <c r="Q66" s="300"/>
      <c r="R66" s="300"/>
      <c r="S66" s="300"/>
      <c r="T66" s="300"/>
      <c r="U66" s="167"/>
      <c r="V66" s="176">
        <v>64</v>
      </c>
      <c r="W66" s="167" t="s">
        <v>72</v>
      </c>
      <c r="X66" s="346" t="s">
        <v>234</v>
      </c>
      <c r="Y66" s="347" t="s">
        <v>140</v>
      </c>
      <c r="Z66" s="168"/>
      <c r="AA66" s="168"/>
      <c r="AB66" s="168"/>
      <c r="AC66" s="168"/>
      <c r="AD66" s="168"/>
      <c r="AE66" s="168"/>
      <c r="AF66" s="168"/>
      <c r="AG66" s="296"/>
      <c r="AH66" s="296"/>
      <c r="AI66" s="167"/>
    </row>
    <row r="67" spans="1:35" ht="22.5" customHeight="1">
      <c r="B67" s="8" t="s">
        <v>235</v>
      </c>
      <c r="C67" s="8"/>
      <c r="G67" s="129" t="s">
        <v>138</v>
      </c>
      <c r="H67" s="302"/>
      <c r="I67" s="302"/>
      <c r="J67" s="432">
        <f>C3</f>
        <v>0</v>
      </c>
      <c r="K67" s="433"/>
      <c r="L67" s="433"/>
      <c r="M67" s="433"/>
      <c r="N67" s="303"/>
      <c r="O67" s="303"/>
      <c r="P67" s="333"/>
      <c r="Q67" s="295"/>
      <c r="R67" s="295"/>
      <c r="S67" s="295"/>
      <c r="T67" s="295"/>
      <c r="U67" s="167"/>
      <c r="V67" s="176">
        <v>65</v>
      </c>
      <c r="W67" s="176" t="s">
        <v>236</v>
      </c>
      <c r="X67" s="121" t="s">
        <v>237</v>
      </c>
      <c r="Y67" s="347" t="s">
        <v>140</v>
      </c>
      <c r="Z67" s="168"/>
      <c r="AA67" s="168"/>
      <c r="AB67" s="168"/>
      <c r="AC67" s="168"/>
      <c r="AD67" s="168"/>
      <c r="AE67" s="168"/>
      <c r="AF67" s="168"/>
      <c r="AG67" s="168"/>
      <c r="AH67" s="168"/>
      <c r="AI67" s="167"/>
    </row>
    <row r="68" spans="1:35" ht="22.5" customHeight="1">
      <c r="B68" s="8" t="s">
        <v>238</v>
      </c>
      <c r="C68" s="8"/>
      <c r="G68" s="304" t="s">
        <v>239</v>
      </c>
      <c r="H68" s="305"/>
      <c r="I68" s="305"/>
      <c r="J68" s="733">
        <f>(Ⅰ!C16)</f>
        <v>0</v>
      </c>
      <c r="K68" s="733"/>
      <c r="L68" s="733"/>
      <c r="M68" s="733"/>
      <c r="N68" s="306" t="s">
        <v>240</v>
      </c>
      <c r="O68" s="345"/>
      <c r="P68" s="333"/>
      <c r="Q68" s="295"/>
      <c r="R68" s="295"/>
      <c r="S68" s="295"/>
      <c r="T68" s="295"/>
      <c r="U68" s="176"/>
      <c r="V68" s="176">
        <v>66</v>
      </c>
      <c r="W68" s="176" t="s">
        <v>71</v>
      </c>
      <c r="X68" s="121" t="s">
        <v>241</v>
      </c>
      <c r="Y68" s="347" t="s">
        <v>140</v>
      </c>
      <c r="Z68" s="177"/>
      <c r="AA68" s="177"/>
      <c r="AB68" s="177"/>
      <c r="AC68" s="177"/>
      <c r="AD68" s="177"/>
      <c r="AE68" s="177"/>
      <c r="AF68" s="177"/>
      <c r="AG68" s="168"/>
      <c r="AH68" s="168"/>
      <c r="AI68" s="167"/>
    </row>
    <row r="69" spans="1:35" s="124" customFormat="1" ht="45" customHeight="1">
      <c r="A69" s="121"/>
      <c r="B69" s="677" t="str">
        <f>B2</f>
        <v>平成29年度宮崎県高等学校新人放送コンテスト 兼 
第39回九州高校放送コンテスト宮崎県予選</v>
      </c>
      <c r="C69" s="677"/>
      <c r="D69" s="677"/>
      <c r="E69" s="677"/>
      <c r="F69" s="677"/>
      <c r="G69" s="677"/>
      <c r="H69" s="436"/>
      <c r="I69" s="437"/>
      <c r="J69" s="437"/>
      <c r="K69" s="434" t="s">
        <v>261</v>
      </c>
      <c r="L69" s="243"/>
      <c r="M69" s="243"/>
      <c r="N69" s="165" t="s">
        <v>242</v>
      </c>
      <c r="O69" s="244"/>
      <c r="P69" s="232"/>
      <c r="Q69" s="295"/>
      <c r="R69" s="295"/>
      <c r="S69" s="295"/>
      <c r="T69" s="295"/>
      <c r="U69" s="176"/>
      <c r="V69" s="176">
        <v>67</v>
      </c>
      <c r="W69" s="167" t="s">
        <v>65</v>
      </c>
      <c r="X69" s="346" t="s">
        <v>243</v>
      </c>
      <c r="Y69" s="347" t="s">
        <v>140</v>
      </c>
      <c r="Z69" s="177"/>
      <c r="AA69" s="177"/>
      <c r="AB69" s="177"/>
      <c r="AC69" s="177"/>
      <c r="AD69" s="177"/>
      <c r="AE69" s="177"/>
      <c r="AF69" s="177"/>
      <c r="AG69" s="177"/>
      <c r="AH69" s="177"/>
      <c r="AI69" s="176"/>
    </row>
    <row r="70" spans="1:35" s="124" customFormat="1" ht="21" customHeight="1">
      <c r="A70" s="121"/>
      <c r="B70" s="245" t="s">
        <v>196</v>
      </c>
      <c r="C70" s="678">
        <f>C3</f>
        <v>0</v>
      </c>
      <c r="D70" s="678" t="e">
        <f>#REF!</f>
        <v>#REF!</v>
      </c>
      <c r="E70" s="246"/>
      <c r="F70" s="181"/>
      <c r="G70" s="672"/>
      <c r="H70" s="672"/>
      <c r="I70" s="672"/>
      <c r="J70" s="323"/>
      <c r="K70" s="200"/>
      <c r="L70" s="323"/>
      <c r="M70" s="323"/>
      <c r="N70" s="246"/>
      <c r="O70" s="246"/>
      <c r="P70" s="232"/>
      <c r="Q70" s="295"/>
      <c r="R70" s="295"/>
      <c r="S70" s="295"/>
      <c r="T70" s="295"/>
      <c r="U70" s="176"/>
      <c r="V70" s="176">
        <v>68</v>
      </c>
      <c r="W70" s="167" t="s">
        <v>67</v>
      </c>
      <c r="X70" s="346" t="s">
        <v>244</v>
      </c>
      <c r="Y70" s="347" t="s">
        <v>140</v>
      </c>
      <c r="Z70" s="176"/>
      <c r="AA70" s="176"/>
      <c r="AB70" s="176"/>
      <c r="AC70" s="177"/>
      <c r="AD70" s="177"/>
      <c r="AE70" s="177"/>
      <c r="AF70" s="177"/>
      <c r="AG70" s="177"/>
      <c r="AH70" s="177"/>
      <c r="AI70" s="176"/>
    </row>
    <row r="71" spans="1:35" s="124" customFormat="1" ht="7.5" customHeight="1">
      <c r="A71" s="121"/>
      <c r="B71" s="186"/>
      <c r="C71" s="204"/>
      <c r="D71" s="186"/>
      <c r="E71" s="204"/>
      <c r="F71" s="247"/>
      <c r="G71" s="672"/>
      <c r="H71" s="672"/>
      <c r="I71" s="672"/>
      <c r="J71" s="120"/>
      <c r="K71" s="120"/>
      <c r="L71" s="120"/>
      <c r="M71" s="120"/>
      <c r="N71" s="180"/>
      <c r="O71" s="180"/>
      <c r="P71" s="232"/>
      <c r="Q71" s="295"/>
      <c r="R71" s="295"/>
      <c r="S71" s="295"/>
      <c r="T71" s="295"/>
      <c r="U71" s="176"/>
      <c r="V71" s="176">
        <v>69</v>
      </c>
      <c r="W71" s="167" t="s">
        <v>245</v>
      </c>
      <c r="X71" s="346" t="s">
        <v>246</v>
      </c>
      <c r="Y71" s="347" t="s">
        <v>140</v>
      </c>
      <c r="Z71" s="177"/>
      <c r="AA71" s="177"/>
      <c r="AB71" s="177"/>
      <c r="AC71" s="177"/>
      <c r="AD71" s="177"/>
      <c r="AE71" s="177"/>
      <c r="AF71" s="177"/>
      <c r="AG71" s="177"/>
      <c r="AH71" s="177"/>
      <c r="AI71" s="167"/>
    </row>
    <row r="72" spans="1:35" s="124" customFormat="1" ht="16.5" customHeight="1">
      <c r="A72" s="121"/>
      <c r="B72" s="248" t="s">
        <v>199</v>
      </c>
      <c r="C72" s="326">
        <f>C38</f>
        <v>0</v>
      </c>
      <c r="D72" s="249"/>
      <c r="E72" s="198"/>
      <c r="F72" s="181"/>
      <c r="G72" s="672"/>
      <c r="H72" s="672"/>
      <c r="I72" s="672"/>
      <c r="J72" s="239"/>
      <c r="K72" s="250"/>
      <c r="L72" s="239"/>
      <c r="M72" s="239"/>
      <c r="N72" s="239"/>
      <c r="O72" s="239"/>
      <c r="P72" s="232"/>
      <c r="Q72" s="295"/>
      <c r="R72" s="295"/>
      <c r="S72" s="295"/>
      <c r="T72" s="295"/>
      <c r="U72" s="176"/>
      <c r="V72" s="176"/>
      <c r="W72" s="167"/>
      <c r="X72" s="346"/>
      <c r="Y72" s="347"/>
      <c r="Z72" s="177"/>
      <c r="AA72" s="177"/>
      <c r="AB72" s="177"/>
      <c r="AC72" s="177"/>
      <c r="AD72" s="177"/>
      <c r="AE72" s="177"/>
      <c r="AF72" s="177"/>
      <c r="AG72" s="177"/>
      <c r="AH72" s="177"/>
      <c r="AI72" s="167"/>
    </row>
    <row r="73" spans="1:35" s="124" customFormat="1" ht="7.5" customHeight="1">
      <c r="A73" s="121"/>
      <c r="B73" s="251"/>
      <c r="C73" s="369"/>
      <c r="D73" s="249"/>
      <c r="E73" s="198"/>
      <c r="F73" s="181"/>
      <c r="G73" s="672"/>
      <c r="H73" s="672"/>
      <c r="I73" s="672"/>
      <c r="J73" s="239"/>
      <c r="K73" s="250"/>
      <c r="L73" s="250"/>
      <c r="M73" s="250"/>
      <c r="N73" s="250"/>
      <c r="O73" s="250"/>
      <c r="P73" s="232"/>
      <c r="Q73" s="295"/>
      <c r="R73" s="295"/>
      <c r="S73" s="295"/>
      <c r="T73" s="295"/>
      <c r="U73" s="60"/>
      <c r="V73" s="176"/>
      <c r="W73" s="167"/>
      <c r="X73" s="346"/>
      <c r="Y73" s="347"/>
      <c r="Z73" s="177"/>
      <c r="AA73" s="177"/>
      <c r="AB73" s="177"/>
      <c r="AC73" s="177"/>
      <c r="AD73" s="177"/>
      <c r="AE73" s="177"/>
      <c r="AF73" s="177"/>
      <c r="AG73" s="177"/>
      <c r="AH73" s="177"/>
      <c r="AI73" s="167"/>
    </row>
    <row r="74" spans="1:35" s="124" customFormat="1" ht="16.5" customHeight="1">
      <c r="A74" s="121"/>
      <c r="B74" s="252" t="s">
        <v>202</v>
      </c>
      <c r="C74" s="328">
        <f>C40</f>
        <v>0</v>
      </c>
      <c r="D74" s="253" t="s">
        <v>203</v>
      </c>
      <c r="E74" s="326">
        <f>E40</f>
        <v>0</v>
      </c>
      <c r="F74" s="181"/>
      <c r="G74" s="672"/>
      <c r="H74" s="672"/>
      <c r="I74" s="672"/>
      <c r="J74" s="125"/>
      <c r="K74" s="121"/>
      <c r="L74" s="121"/>
      <c r="M74" s="439" t="s">
        <v>262</v>
      </c>
      <c r="N74" s="412">
        <v>2</v>
      </c>
      <c r="O74" s="130" t="s">
        <v>205</v>
      </c>
      <c r="P74" s="232"/>
      <c r="Q74" s="295"/>
      <c r="R74" s="295"/>
      <c r="S74" s="295"/>
      <c r="T74" s="295"/>
      <c r="U74" s="60"/>
      <c r="V74" s="176"/>
      <c r="W74" s="167"/>
      <c r="X74" s="346"/>
      <c r="Y74" s="347"/>
      <c r="Z74" s="177"/>
      <c r="AA74" s="177"/>
      <c r="AB74" s="177"/>
      <c r="AC74" s="177"/>
      <c r="AD74" s="177"/>
      <c r="AE74" s="177"/>
      <c r="AF74" s="177"/>
      <c r="AG74" s="177"/>
      <c r="AH74" s="177"/>
      <c r="AI74" s="167"/>
    </row>
    <row r="75" spans="1:35" s="124" customFormat="1" ht="7.5" customHeight="1" thickBot="1">
      <c r="A75" s="121"/>
      <c r="B75" s="255"/>
      <c r="C75" s="255"/>
      <c r="D75" s="256"/>
      <c r="E75" s="257"/>
      <c r="F75" s="258"/>
      <c r="G75" s="259"/>
      <c r="H75" s="258"/>
      <c r="I75" s="257"/>
      <c r="J75" s="246"/>
      <c r="K75" s="121"/>
      <c r="L75" s="121"/>
      <c r="M75" s="121"/>
      <c r="N75" s="121"/>
      <c r="O75" s="130"/>
      <c r="P75" s="232"/>
      <c r="Q75" s="295"/>
      <c r="R75" s="295"/>
      <c r="S75" s="295"/>
      <c r="T75" s="295"/>
      <c r="U75" s="176"/>
      <c r="V75" s="176"/>
      <c r="W75" s="167"/>
      <c r="X75" s="346"/>
      <c r="Y75" s="347"/>
      <c r="Z75" s="168"/>
      <c r="AA75" s="168"/>
      <c r="AB75" s="168"/>
      <c r="AC75" s="168"/>
      <c r="AD75" s="168"/>
      <c r="AE75" s="168"/>
      <c r="AF75" s="168"/>
      <c r="AG75" s="177"/>
      <c r="AH75" s="177"/>
      <c r="AI75" s="167"/>
    </row>
    <row r="76" spans="1:35" ht="31.5" customHeight="1">
      <c r="B76" s="673" t="s">
        <v>207</v>
      </c>
      <c r="C76" s="409" t="s">
        <v>96</v>
      </c>
      <c r="D76" s="675" t="s">
        <v>123</v>
      </c>
      <c r="E76" s="675" t="s">
        <v>122</v>
      </c>
      <c r="F76" s="688" t="s">
        <v>97</v>
      </c>
      <c r="G76" s="689"/>
      <c r="H76" s="410" t="s">
        <v>98</v>
      </c>
      <c r="I76" s="411"/>
      <c r="J76" s="725" t="s">
        <v>101</v>
      </c>
      <c r="K76" s="726"/>
      <c r="L76" s="726"/>
      <c r="M76" s="726"/>
      <c r="N76" s="727" t="s">
        <v>121</v>
      </c>
      <c r="O76" s="728"/>
      <c r="P76" s="333"/>
      <c r="Q76" s="679" t="str">
        <f>Q42</f>
        <v>H29
NHK</v>
      </c>
      <c r="R76" s="680"/>
      <c r="S76" s="681" t="str">
        <f>S42</f>
        <v>H29
高総文祭</v>
      </c>
      <c r="T76" s="682"/>
      <c r="U76" s="167"/>
      <c r="V76" s="176"/>
      <c r="W76" s="167"/>
      <c r="X76" s="346"/>
      <c r="Z76" s="168"/>
      <c r="AA76" s="168"/>
      <c r="AB76" s="168"/>
      <c r="AC76" s="168"/>
      <c r="AD76" s="168"/>
      <c r="AE76" s="168"/>
      <c r="AF76" s="168"/>
      <c r="AG76" s="168"/>
      <c r="AH76" s="168"/>
      <c r="AI76" s="167"/>
    </row>
    <row r="77" spans="1:35" ht="24.75" customHeight="1" thickBot="1">
      <c r="B77" s="696"/>
      <c r="C77" s="404" t="s">
        <v>99</v>
      </c>
      <c r="D77" s="697"/>
      <c r="E77" s="697"/>
      <c r="F77" s="690" t="s">
        <v>102</v>
      </c>
      <c r="G77" s="691"/>
      <c r="H77" s="405" t="s">
        <v>100</v>
      </c>
      <c r="I77" s="406"/>
      <c r="J77" s="692" t="s">
        <v>103</v>
      </c>
      <c r="K77" s="693"/>
      <c r="L77" s="407" t="s">
        <v>104</v>
      </c>
      <c r="M77" s="413" t="s">
        <v>115</v>
      </c>
      <c r="N77" s="694" t="s">
        <v>105</v>
      </c>
      <c r="O77" s="691"/>
      <c r="P77" s="333"/>
      <c r="Q77" s="260" t="s">
        <v>209</v>
      </c>
      <c r="R77" s="261" t="s">
        <v>210</v>
      </c>
      <c r="S77" s="307" t="s">
        <v>209</v>
      </c>
      <c r="T77" s="308" t="s">
        <v>210</v>
      </c>
      <c r="U77" s="167"/>
      <c r="V77" s="176"/>
      <c r="W77" s="167"/>
      <c r="X77" s="346"/>
      <c r="Z77" s="168"/>
      <c r="AA77" s="168"/>
      <c r="AB77" s="168"/>
      <c r="AC77" s="168"/>
      <c r="AD77" s="168"/>
      <c r="AE77" s="168"/>
      <c r="AF77" s="168"/>
      <c r="AG77" s="168"/>
      <c r="AH77" s="168"/>
      <c r="AI77" s="167"/>
    </row>
    <row r="78" spans="1:35" ht="15.75" customHeight="1" thickTop="1">
      <c r="A78" s="5">
        <v>21</v>
      </c>
      <c r="B78" s="264" t="str">
        <f>IF($C$4="", "",$C$4)</f>
        <v/>
      </c>
      <c r="C78" s="483" t="str">
        <f>IF($R$25=TRUE,(Ⅵ!B26),"表示不可")</f>
        <v>表示不可</v>
      </c>
      <c r="D78" s="484" t="str">
        <f>IF($R$25=TRUE,(Ⅵ!C26),"表示不可")</f>
        <v>表示不可</v>
      </c>
      <c r="E78" s="485" t="str">
        <f>IF($R$25=TRUE,(Ⅵ!D26),"表示不可")</f>
        <v>表示不可</v>
      </c>
      <c r="F78" s="370" t="str">
        <f>IF($R$25=TRUE,(Ⅵ!E26),"表示不可")</f>
        <v>表示不可</v>
      </c>
      <c r="G78" s="486" t="str">
        <f>IF($R$25=TRUE,(Ⅵ!F26),"表示不可")</f>
        <v>表示不可</v>
      </c>
      <c r="H78" s="379" t="str">
        <f>IF(C78="アナウンス","記入→","")</f>
        <v/>
      </c>
      <c r="I78" s="487"/>
      <c r="J78" s="414" t="str">
        <f>IF($R$25=TRUE,(Ⅵ!I26),"表示不可")</f>
        <v>表示不可</v>
      </c>
      <c r="K78" s="419" t="str">
        <f>IF($R$25=TRUE,(Ⅵ!J26),"表示不可")</f>
        <v>表示不可</v>
      </c>
      <c r="L78" s="380" t="str">
        <f t="shared" ref="L78" si="4">IF(C78="朗読","記入→","")</f>
        <v/>
      </c>
      <c r="M78" s="488" t="str">
        <f>IF($R$25=TRUE,(Ⅵ!L26),"表示不可")</f>
        <v>表示不可</v>
      </c>
      <c r="N78" s="381" t="str">
        <f>IF($R$25=TRUE,(Ⅵ!M26),"表示不可")</f>
        <v>表示不可</v>
      </c>
      <c r="O78" s="486" t="str">
        <f>IF($R$25=TRUE,(Ⅵ!N26),"表示不可")</f>
        <v>表示不可</v>
      </c>
      <c r="P78" s="333"/>
      <c r="Q78" s="265"/>
      <c r="R78" s="266"/>
      <c r="S78" s="267"/>
      <c r="T78" s="268"/>
      <c r="U78" s="167"/>
      <c r="V78" s="167"/>
      <c r="W78" s="167"/>
      <c r="X78" s="346"/>
      <c r="Z78" s="168"/>
      <c r="AA78" s="168"/>
      <c r="AB78" s="168"/>
      <c r="AC78" s="168"/>
      <c r="AD78" s="168"/>
      <c r="AE78" s="168"/>
      <c r="AF78" s="168"/>
      <c r="AG78" s="168"/>
      <c r="AH78" s="168"/>
      <c r="AI78" s="167"/>
    </row>
    <row r="79" spans="1:35" ht="15.75" customHeight="1">
      <c r="A79" s="5">
        <v>22</v>
      </c>
      <c r="B79" s="264" t="str">
        <f t="shared" ref="B79:B97" si="5">IF($C$4="", "",$C$4)</f>
        <v/>
      </c>
      <c r="C79" s="483" t="str">
        <f>IF($R$25=TRUE,(Ⅵ!B27),"表示不可")</f>
        <v>表示不可</v>
      </c>
      <c r="D79" s="484" t="str">
        <f>IF($R$25=TRUE,(Ⅵ!C27),"表示不可")</f>
        <v>表示不可</v>
      </c>
      <c r="E79" s="485" t="str">
        <f>IF($R$25=TRUE,(Ⅵ!D27),"表示不可")</f>
        <v>表示不可</v>
      </c>
      <c r="F79" s="370" t="str">
        <f>IF($R$25=TRUE,(Ⅵ!E27),"表示不可")</f>
        <v>表示不可</v>
      </c>
      <c r="G79" s="486" t="str">
        <f>IF($R$25=TRUE,(Ⅵ!F27),"表示不可")</f>
        <v>表示不可</v>
      </c>
      <c r="H79" s="379" t="str">
        <f t="shared" ref="H79:H97" si="6">IF(C79="アナウンス","記入→","")</f>
        <v/>
      </c>
      <c r="I79" s="487"/>
      <c r="J79" s="414" t="str">
        <f>IF($R$25=TRUE,(Ⅵ!I27),"表示不可")</f>
        <v>表示不可</v>
      </c>
      <c r="K79" s="419" t="str">
        <f>IF($R$25=TRUE,(Ⅵ!J27),"表示不可")</f>
        <v>表示不可</v>
      </c>
      <c r="L79" s="380" t="str">
        <f t="shared" ref="L79:L97" si="7">IF(C79="朗読","記入→","")</f>
        <v/>
      </c>
      <c r="M79" s="488" t="str">
        <f>IF($R$25=TRUE,(Ⅵ!L27),"表示不可")</f>
        <v>表示不可</v>
      </c>
      <c r="N79" s="381" t="str">
        <f>IF($R$25=TRUE,(Ⅵ!M27),"表示不可")</f>
        <v>表示不可</v>
      </c>
      <c r="O79" s="486" t="str">
        <f>IF($R$25=TRUE,(Ⅵ!N27),"表示不可")</f>
        <v>表示不可</v>
      </c>
      <c r="P79" s="333"/>
      <c r="Q79" s="269"/>
      <c r="R79" s="270"/>
      <c r="S79" s="271"/>
      <c r="T79" s="272"/>
      <c r="U79" s="167"/>
      <c r="V79" s="167"/>
      <c r="W79" s="309"/>
      <c r="X79" s="346"/>
      <c r="Z79" s="168"/>
      <c r="AA79" s="168"/>
      <c r="AB79" s="168"/>
      <c r="AC79" s="168"/>
      <c r="AD79" s="168"/>
      <c r="AE79" s="168"/>
      <c r="AF79" s="168"/>
      <c r="AG79" s="168"/>
      <c r="AH79" s="168"/>
    </row>
    <row r="80" spans="1:35" ht="15.75" customHeight="1">
      <c r="A80" s="5">
        <v>23</v>
      </c>
      <c r="B80" s="264" t="str">
        <f t="shared" si="5"/>
        <v/>
      </c>
      <c r="C80" s="483" t="str">
        <f>IF($R$25=TRUE,(Ⅵ!B28),"表示不可")</f>
        <v>表示不可</v>
      </c>
      <c r="D80" s="484" t="str">
        <f>IF($R$25=TRUE,(Ⅵ!C28),"表示不可")</f>
        <v>表示不可</v>
      </c>
      <c r="E80" s="485" t="str">
        <f>IF($R$25=TRUE,(Ⅵ!D28),"表示不可")</f>
        <v>表示不可</v>
      </c>
      <c r="F80" s="370" t="str">
        <f>IF($R$25=TRUE,(Ⅵ!E28),"表示不可")</f>
        <v>表示不可</v>
      </c>
      <c r="G80" s="486" t="str">
        <f>IF($R$25=TRUE,(Ⅵ!F28),"表示不可")</f>
        <v>表示不可</v>
      </c>
      <c r="H80" s="379" t="str">
        <f t="shared" si="6"/>
        <v/>
      </c>
      <c r="I80" s="487"/>
      <c r="J80" s="414" t="str">
        <f>IF($R$25=TRUE,(Ⅵ!I28),"表示不可")</f>
        <v>表示不可</v>
      </c>
      <c r="K80" s="419" t="str">
        <f>IF($R$25=TRUE,(Ⅵ!J28),"表示不可")</f>
        <v>表示不可</v>
      </c>
      <c r="L80" s="380" t="str">
        <f t="shared" si="7"/>
        <v/>
      </c>
      <c r="M80" s="488" t="str">
        <f>IF($R$25=TRUE,(Ⅵ!L28),"表示不可")</f>
        <v>表示不可</v>
      </c>
      <c r="N80" s="381" t="str">
        <f>IF($R$25=TRUE,(Ⅵ!M28),"表示不可")</f>
        <v>表示不可</v>
      </c>
      <c r="O80" s="486" t="str">
        <f>IF($R$25=TRUE,(Ⅵ!N28),"表示不可")</f>
        <v>表示不可</v>
      </c>
      <c r="P80" s="333"/>
      <c r="Q80" s="269"/>
      <c r="R80" s="270"/>
      <c r="S80" s="271"/>
      <c r="T80" s="272"/>
      <c r="U80" s="167"/>
      <c r="V80" s="167"/>
      <c r="W80" s="309"/>
      <c r="X80" s="346"/>
      <c r="Z80" s="168"/>
      <c r="AA80" s="168"/>
      <c r="AB80" s="168"/>
      <c r="AC80" s="168"/>
      <c r="AD80" s="168"/>
      <c r="AE80" s="168"/>
      <c r="AF80" s="168"/>
      <c r="AG80" s="168"/>
      <c r="AH80" s="168"/>
    </row>
    <row r="81" spans="1:35" ht="15.75" customHeight="1">
      <c r="A81" s="5">
        <v>24</v>
      </c>
      <c r="B81" s="264" t="str">
        <f t="shared" si="5"/>
        <v/>
      </c>
      <c r="C81" s="483" t="str">
        <f>IF($R$25=TRUE,(Ⅵ!B29),"表示不可")</f>
        <v>表示不可</v>
      </c>
      <c r="D81" s="484" t="str">
        <f>IF($R$25=TRUE,(Ⅵ!C29),"表示不可")</f>
        <v>表示不可</v>
      </c>
      <c r="E81" s="485" t="str">
        <f>IF($R$25=TRUE,(Ⅵ!D29),"表示不可")</f>
        <v>表示不可</v>
      </c>
      <c r="F81" s="370" t="str">
        <f>IF($R$25=TRUE,(Ⅵ!E29),"表示不可")</f>
        <v>表示不可</v>
      </c>
      <c r="G81" s="486" t="str">
        <f>IF($R$25=TRUE,(Ⅵ!F29),"表示不可")</f>
        <v>表示不可</v>
      </c>
      <c r="H81" s="379" t="str">
        <f t="shared" si="6"/>
        <v/>
      </c>
      <c r="I81" s="487"/>
      <c r="J81" s="414" t="str">
        <f>IF($R$25=TRUE,(Ⅵ!I29),"表示不可")</f>
        <v>表示不可</v>
      </c>
      <c r="K81" s="419" t="str">
        <f>IF($R$25=TRUE,(Ⅵ!J29),"表示不可")</f>
        <v>表示不可</v>
      </c>
      <c r="L81" s="380" t="str">
        <f t="shared" si="7"/>
        <v/>
      </c>
      <c r="M81" s="488" t="str">
        <f>IF($R$25=TRUE,(Ⅵ!L29),"表示不可")</f>
        <v>表示不可</v>
      </c>
      <c r="N81" s="381" t="str">
        <f>IF($R$25=TRUE,(Ⅵ!M29),"表示不可")</f>
        <v>表示不可</v>
      </c>
      <c r="O81" s="486" t="str">
        <f>IF($R$25=TRUE,(Ⅵ!N29),"表示不可")</f>
        <v>表示不可</v>
      </c>
      <c r="P81" s="333"/>
      <c r="Q81" s="269"/>
      <c r="R81" s="270"/>
      <c r="S81" s="271"/>
      <c r="T81" s="273"/>
      <c r="U81" s="274"/>
      <c r="V81" s="274"/>
      <c r="W81" s="309"/>
      <c r="X81" s="346"/>
      <c r="Z81" s="168"/>
      <c r="AA81" s="168"/>
      <c r="AB81" s="168"/>
      <c r="AC81" s="168"/>
      <c r="AD81" s="168"/>
      <c r="AE81" s="168"/>
      <c r="AF81" s="168"/>
      <c r="AG81" s="168"/>
      <c r="AH81" s="168"/>
    </row>
    <row r="82" spans="1:35" ht="15.75" customHeight="1" thickBot="1">
      <c r="A82" s="5">
        <v>25</v>
      </c>
      <c r="B82" s="275" t="str">
        <f t="shared" si="5"/>
        <v/>
      </c>
      <c r="C82" s="489" t="str">
        <f>IF($R$25=TRUE,(Ⅵ!B30),"表示不可")</f>
        <v>表示不可</v>
      </c>
      <c r="D82" s="490" t="str">
        <f>IF($R$25=TRUE,(Ⅵ!C30),"表示不可")</f>
        <v>表示不可</v>
      </c>
      <c r="E82" s="491" t="str">
        <f>IF($R$25=TRUE,(Ⅵ!D30),"表示不可")</f>
        <v>表示不可</v>
      </c>
      <c r="F82" s="446" t="str">
        <f>IF($R$25=TRUE,(Ⅵ!E30),"表示不可")</f>
        <v>表示不可</v>
      </c>
      <c r="G82" s="492" t="str">
        <f>IF($R$25=TRUE,(Ⅵ!F30),"表示不可")</f>
        <v>表示不可</v>
      </c>
      <c r="H82" s="447" t="str">
        <f t="shared" si="6"/>
        <v/>
      </c>
      <c r="I82" s="493"/>
      <c r="J82" s="448" t="str">
        <f>IF($R$25=TRUE,(Ⅵ!I30),"表示不可")</f>
        <v>表示不可</v>
      </c>
      <c r="K82" s="422" t="str">
        <f>IF($R$25=TRUE,(Ⅵ!J30),"表示不可")</f>
        <v>表示不可</v>
      </c>
      <c r="L82" s="449" t="str">
        <f t="shared" si="7"/>
        <v/>
      </c>
      <c r="M82" s="494" t="str">
        <f>IF($R$25=TRUE,(Ⅵ!L30),"表示不可")</f>
        <v>表示不可</v>
      </c>
      <c r="N82" s="450" t="str">
        <f>IF($R$25=TRUE,(Ⅵ!M30),"表示不可")</f>
        <v>表示不可</v>
      </c>
      <c r="O82" s="492" t="str">
        <f>IF($R$25=TRUE,(Ⅵ!N30),"表示不可")</f>
        <v>表示不可</v>
      </c>
      <c r="P82" s="333"/>
      <c r="Q82" s="276"/>
      <c r="R82" s="277"/>
      <c r="S82" s="278"/>
      <c r="T82" s="279"/>
      <c r="U82" s="167"/>
      <c r="V82" s="167"/>
      <c r="W82" s="309"/>
      <c r="X82" s="346"/>
      <c r="Z82" s="168"/>
      <c r="AA82" s="168"/>
      <c r="AB82" s="168"/>
      <c r="AC82" s="168"/>
      <c r="AD82" s="168"/>
      <c r="AE82" s="168"/>
      <c r="AF82" s="168"/>
      <c r="AG82" s="168"/>
      <c r="AH82" s="168"/>
    </row>
    <row r="83" spans="1:35" ht="15.75" customHeight="1">
      <c r="A83" s="5">
        <v>26</v>
      </c>
      <c r="B83" s="280" t="str">
        <f t="shared" si="5"/>
        <v/>
      </c>
      <c r="C83" s="495" t="str">
        <f>IF($R$25=TRUE,(Ⅵ!B31),"表示不可")</f>
        <v>表示不可</v>
      </c>
      <c r="D83" s="496" t="str">
        <f>IF($R$25=TRUE,(Ⅵ!C31),"表示不可")</f>
        <v>表示不可</v>
      </c>
      <c r="E83" s="497" t="str">
        <f>IF($R$25=TRUE,(Ⅵ!D31),"表示不可")</f>
        <v>表示不可</v>
      </c>
      <c r="F83" s="386" t="str">
        <f>IF($R$25=TRUE,(Ⅵ!E31),"表示不可")</f>
        <v>表示不可</v>
      </c>
      <c r="G83" s="498" t="str">
        <f>IF($R$25=TRUE,(Ⅵ!F31),"表示不可")</f>
        <v>表示不可</v>
      </c>
      <c r="H83" s="387" t="str">
        <f t="shared" si="6"/>
        <v/>
      </c>
      <c r="I83" s="499"/>
      <c r="J83" s="418" t="str">
        <f>IF($R$25=TRUE,(Ⅵ!I31),"表示不可")</f>
        <v>表示不可</v>
      </c>
      <c r="K83" s="423" t="str">
        <f>IF($R$25=TRUE,(Ⅵ!J31),"表示不可")</f>
        <v>表示不可</v>
      </c>
      <c r="L83" s="388" t="str">
        <f t="shared" si="7"/>
        <v/>
      </c>
      <c r="M83" s="500" t="str">
        <f>IF($R$25=TRUE,(Ⅵ!L31),"表示不可")</f>
        <v>表示不可</v>
      </c>
      <c r="N83" s="389" t="str">
        <f>IF($R$25=TRUE,(Ⅵ!M31),"表示不可")</f>
        <v>表示不可</v>
      </c>
      <c r="O83" s="498" t="str">
        <f>IF($R$25=TRUE,(Ⅵ!N31),"表示不可")</f>
        <v>表示不可</v>
      </c>
      <c r="P83" s="333"/>
      <c r="Q83" s="281"/>
      <c r="R83" s="282"/>
      <c r="S83" s="283"/>
      <c r="T83" s="284"/>
      <c r="U83" s="167"/>
      <c r="V83" s="167"/>
      <c r="W83" s="309"/>
      <c r="X83" s="346"/>
      <c r="Z83" s="168"/>
      <c r="AA83" s="168"/>
      <c r="AB83" s="168"/>
      <c r="AC83" s="168"/>
      <c r="AD83" s="168"/>
      <c r="AE83" s="168"/>
      <c r="AF83" s="168"/>
      <c r="AG83" s="168"/>
      <c r="AH83" s="168"/>
    </row>
    <row r="84" spans="1:35" ht="15.75" customHeight="1">
      <c r="A84" s="5">
        <v>27</v>
      </c>
      <c r="B84" s="264" t="str">
        <f t="shared" si="5"/>
        <v/>
      </c>
      <c r="C84" s="483" t="str">
        <f>IF($R$25=TRUE,(Ⅵ!B32),"表示不可")</f>
        <v>表示不可</v>
      </c>
      <c r="D84" s="484" t="str">
        <f>IF($R$25=TRUE,(Ⅵ!C32),"表示不可")</f>
        <v>表示不可</v>
      </c>
      <c r="E84" s="485" t="str">
        <f>IF($R$25=TRUE,(Ⅵ!D32),"表示不可")</f>
        <v>表示不可</v>
      </c>
      <c r="F84" s="370" t="str">
        <f>IF($R$25=TRUE,(Ⅵ!E32),"表示不可")</f>
        <v>表示不可</v>
      </c>
      <c r="G84" s="486" t="str">
        <f>IF($R$25=TRUE,(Ⅵ!F32),"表示不可")</f>
        <v>表示不可</v>
      </c>
      <c r="H84" s="379" t="str">
        <f t="shared" si="6"/>
        <v/>
      </c>
      <c r="I84" s="487"/>
      <c r="J84" s="414" t="str">
        <f>IF($R$25=TRUE,(Ⅵ!I32),"表示不可")</f>
        <v>表示不可</v>
      </c>
      <c r="K84" s="419" t="str">
        <f>IF($R$25=TRUE,(Ⅵ!J32),"表示不可")</f>
        <v>表示不可</v>
      </c>
      <c r="L84" s="380" t="str">
        <f t="shared" si="7"/>
        <v/>
      </c>
      <c r="M84" s="488" t="str">
        <f>IF($R$25=TRUE,(Ⅵ!L32),"表示不可")</f>
        <v>表示不可</v>
      </c>
      <c r="N84" s="381" t="str">
        <f>IF($R$25=TRUE,(Ⅵ!M32),"表示不可")</f>
        <v>表示不可</v>
      </c>
      <c r="O84" s="486" t="str">
        <f>IF($R$25=TRUE,(Ⅵ!N32),"表示不可")</f>
        <v>表示不可</v>
      </c>
      <c r="P84" s="333"/>
      <c r="Q84" s="269"/>
      <c r="R84" s="270"/>
      <c r="S84" s="271"/>
      <c r="T84" s="273"/>
      <c r="U84" s="274"/>
      <c r="V84" s="274"/>
      <c r="W84" s="309"/>
      <c r="X84" s="346"/>
      <c r="Z84" s="168"/>
      <c r="AA84" s="168"/>
      <c r="AB84" s="168"/>
      <c r="AC84" s="168"/>
      <c r="AD84" s="168"/>
      <c r="AE84" s="168"/>
      <c r="AF84" s="168"/>
      <c r="AG84"/>
      <c r="AH84"/>
      <c r="AI84"/>
    </row>
    <row r="85" spans="1:35" ht="15.75" customHeight="1">
      <c r="A85" s="5">
        <v>28</v>
      </c>
      <c r="B85" s="264" t="str">
        <f t="shared" si="5"/>
        <v/>
      </c>
      <c r="C85" s="483" t="str">
        <f>IF($R$25=TRUE,(Ⅵ!B33),"表示不可")</f>
        <v>表示不可</v>
      </c>
      <c r="D85" s="484" t="str">
        <f>IF($R$25=TRUE,(Ⅵ!C33),"表示不可")</f>
        <v>表示不可</v>
      </c>
      <c r="E85" s="485" t="str">
        <f>IF($R$25=TRUE,(Ⅵ!D33),"表示不可")</f>
        <v>表示不可</v>
      </c>
      <c r="F85" s="370" t="str">
        <f>IF($R$25=TRUE,(Ⅵ!E33),"表示不可")</f>
        <v>表示不可</v>
      </c>
      <c r="G85" s="486" t="str">
        <f>IF($R$25=TRUE,(Ⅵ!F33),"表示不可")</f>
        <v>表示不可</v>
      </c>
      <c r="H85" s="379" t="str">
        <f t="shared" si="6"/>
        <v/>
      </c>
      <c r="I85" s="487"/>
      <c r="J85" s="414" t="str">
        <f>IF($R$25=TRUE,(Ⅵ!I33),"表示不可")</f>
        <v>表示不可</v>
      </c>
      <c r="K85" s="419" t="str">
        <f>IF($R$25=TRUE,(Ⅵ!J33),"表示不可")</f>
        <v>表示不可</v>
      </c>
      <c r="L85" s="380" t="str">
        <f t="shared" si="7"/>
        <v/>
      </c>
      <c r="M85" s="488" t="str">
        <f>IF($R$25=TRUE,(Ⅵ!L33),"表示不可")</f>
        <v>表示不可</v>
      </c>
      <c r="N85" s="381" t="str">
        <f>IF($R$25=TRUE,(Ⅵ!M33),"表示不可")</f>
        <v>表示不可</v>
      </c>
      <c r="O85" s="486" t="str">
        <f>IF($R$25=TRUE,(Ⅵ!N33),"表示不可")</f>
        <v>表示不可</v>
      </c>
      <c r="P85" s="333"/>
      <c r="Q85" s="269"/>
      <c r="R85" s="270"/>
      <c r="S85" s="271"/>
      <c r="T85" s="272"/>
      <c r="U85" s="167"/>
      <c r="V85" s="167"/>
      <c r="W85" s="309"/>
      <c r="X85" s="346"/>
      <c r="Z85" s="168"/>
      <c r="AA85" s="168"/>
      <c r="AB85" s="168"/>
      <c r="AC85" s="168"/>
      <c r="AD85" s="168"/>
      <c r="AE85" s="168"/>
      <c r="AF85" s="168"/>
      <c r="AG85"/>
      <c r="AH85"/>
      <c r="AI85"/>
    </row>
    <row r="86" spans="1:35" ht="15.75" customHeight="1">
      <c r="A86" s="5">
        <v>29</v>
      </c>
      <c r="B86" s="264" t="str">
        <f t="shared" si="5"/>
        <v/>
      </c>
      <c r="C86" s="483" t="str">
        <f>IF($R$25=TRUE,(Ⅵ!B34),"表示不可")</f>
        <v>表示不可</v>
      </c>
      <c r="D86" s="484" t="str">
        <f>IF($R$25=TRUE,(Ⅵ!C34),"表示不可")</f>
        <v>表示不可</v>
      </c>
      <c r="E86" s="485" t="str">
        <f>IF($R$25=TRUE,(Ⅵ!D34),"表示不可")</f>
        <v>表示不可</v>
      </c>
      <c r="F86" s="370" t="str">
        <f>IF($R$25=TRUE,(Ⅵ!E34),"表示不可")</f>
        <v>表示不可</v>
      </c>
      <c r="G86" s="486" t="str">
        <f>IF($R$25=TRUE,(Ⅵ!F34),"表示不可")</f>
        <v>表示不可</v>
      </c>
      <c r="H86" s="379" t="str">
        <f t="shared" si="6"/>
        <v/>
      </c>
      <c r="I86" s="487"/>
      <c r="J86" s="414" t="str">
        <f>IF($R$25=TRUE,(Ⅵ!I34),"表示不可")</f>
        <v>表示不可</v>
      </c>
      <c r="K86" s="419" t="str">
        <f>IF($R$25=TRUE,(Ⅵ!J34),"表示不可")</f>
        <v>表示不可</v>
      </c>
      <c r="L86" s="380" t="str">
        <f t="shared" si="7"/>
        <v/>
      </c>
      <c r="M86" s="488" t="str">
        <f>IF($R$25=TRUE,(Ⅵ!L34),"表示不可")</f>
        <v>表示不可</v>
      </c>
      <c r="N86" s="381" t="str">
        <f>IF($R$25=TRUE,(Ⅵ!M34),"表示不可")</f>
        <v>表示不可</v>
      </c>
      <c r="O86" s="486" t="str">
        <f>IF($R$25=TRUE,(Ⅵ!N34),"表示不可")</f>
        <v>表示不可</v>
      </c>
      <c r="P86" s="333"/>
      <c r="Q86" s="269"/>
      <c r="R86" s="270"/>
      <c r="S86" s="271"/>
      <c r="T86" s="272"/>
      <c r="U86" s="167"/>
      <c r="V86" s="167"/>
      <c r="W86" s="309"/>
      <c r="X86" s="346"/>
      <c r="Z86" s="168"/>
      <c r="AA86" s="168"/>
      <c r="AB86" s="168"/>
      <c r="AC86" s="168"/>
      <c r="AD86" s="168"/>
      <c r="AE86" s="168"/>
      <c r="AF86" s="168"/>
      <c r="AG86"/>
      <c r="AH86"/>
      <c r="AI86"/>
    </row>
    <row r="87" spans="1:35" ht="15.75" customHeight="1" thickBot="1">
      <c r="A87" s="5">
        <v>30</v>
      </c>
      <c r="B87" s="285" t="str">
        <f t="shared" si="5"/>
        <v/>
      </c>
      <c r="C87" s="501" t="str">
        <f>IF($R$25=TRUE,(Ⅵ!B35),"表示不可")</f>
        <v>表示不可</v>
      </c>
      <c r="D87" s="502" t="str">
        <f>IF($R$25=TRUE,(Ⅵ!C35),"表示不可")</f>
        <v>表示不可</v>
      </c>
      <c r="E87" s="503" t="str">
        <f>IF($R$25=TRUE,(Ⅵ!D35),"表示不可")</f>
        <v>表示不可</v>
      </c>
      <c r="F87" s="451" t="str">
        <f>IF($R$25=TRUE,(Ⅵ!E35),"表示不可")</f>
        <v>表示不可</v>
      </c>
      <c r="G87" s="504" t="str">
        <f>IF($R$25=TRUE,(Ⅵ!F35),"表示不可")</f>
        <v>表示不可</v>
      </c>
      <c r="H87" s="452" t="str">
        <f t="shared" si="6"/>
        <v/>
      </c>
      <c r="I87" s="505"/>
      <c r="J87" s="453" t="str">
        <f>IF($R$25=TRUE,(Ⅵ!I35),"表示不可")</f>
        <v>表示不可</v>
      </c>
      <c r="K87" s="420" t="str">
        <f>IF($R$25=TRUE,(Ⅵ!J35),"表示不可")</f>
        <v>表示不可</v>
      </c>
      <c r="L87" s="454" t="str">
        <f t="shared" si="7"/>
        <v/>
      </c>
      <c r="M87" s="506" t="str">
        <f>IF($R$25=TRUE,(Ⅵ!L35),"表示不可")</f>
        <v>表示不可</v>
      </c>
      <c r="N87" s="455" t="str">
        <f>IF($R$25=TRUE,(Ⅵ!M35),"表示不可")</f>
        <v>表示不可</v>
      </c>
      <c r="O87" s="504" t="str">
        <f>IF($R$25=TRUE,(Ⅵ!N35),"表示不可")</f>
        <v>表示不可</v>
      </c>
      <c r="P87" s="333"/>
      <c r="Q87" s="286"/>
      <c r="R87" s="287"/>
      <c r="S87" s="288"/>
      <c r="T87" s="289"/>
      <c r="U87" s="167"/>
      <c r="V87" s="167"/>
      <c r="W87" s="309"/>
      <c r="X87" s="346"/>
      <c r="Z87" s="168"/>
      <c r="AA87" s="168"/>
      <c r="AB87" s="168"/>
      <c r="AC87" s="168"/>
      <c r="AD87" s="168"/>
      <c r="AE87" s="168"/>
      <c r="AF87" s="168"/>
      <c r="AG87"/>
      <c r="AH87"/>
      <c r="AI87"/>
    </row>
    <row r="88" spans="1:35" ht="15.75" customHeight="1">
      <c r="A88" s="5">
        <v>31</v>
      </c>
      <c r="B88" s="264" t="str">
        <f t="shared" si="5"/>
        <v/>
      </c>
      <c r="C88" s="483" t="str">
        <f>IF($R$25=TRUE,(Ⅵ!B36),"表示不可")</f>
        <v>表示不可</v>
      </c>
      <c r="D88" s="484" t="str">
        <f>IF($R$25=TRUE,(Ⅵ!C36),"表示不可")</f>
        <v>表示不可</v>
      </c>
      <c r="E88" s="485" t="str">
        <f>IF($R$25=TRUE,(Ⅵ!D36),"表示不可")</f>
        <v>表示不可</v>
      </c>
      <c r="F88" s="370" t="str">
        <f>IF($R$25=TRUE,(Ⅵ!E36),"表示不可")</f>
        <v>表示不可</v>
      </c>
      <c r="G88" s="486" t="str">
        <f>IF($R$25=TRUE,(Ⅵ!F36),"表示不可")</f>
        <v>表示不可</v>
      </c>
      <c r="H88" s="379" t="str">
        <f t="shared" si="6"/>
        <v/>
      </c>
      <c r="I88" s="487"/>
      <c r="J88" s="414" t="str">
        <f>IF($R$25=TRUE,(Ⅵ!I36),"表示不可")</f>
        <v>表示不可</v>
      </c>
      <c r="K88" s="421" t="str">
        <f>IF($R$25=TRUE,(Ⅵ!J36),"表示不可")</f>
        <v>表示不可</v>
      </c>
      <c r="L88" s="380" t="str">
        <f t="shared" si="7"/>
        <v/>
      </c>
      <c r="M88" s="488" t="str">
        <f>IF($R$25=TRUE,(Ⅵ!L36),"表示不可")</f>
        <v>表示不可</v>
      </c>
      <c r="N88" s="381" t="str">
        <f>IF($R$25=TRUE,(Ⅵ!M36),"表示不可")</f>
        <v>表示不可</v>
      </c>
      <c r="O88" s="486" t="str">
        <f>IF($R$25=TRUE,(Ⅵ!N36),"表示不可")</f>
        <v>表示不可</v>
      </c>
      <c r="P88" s="333"/>
      <c r="Q88" s="290"/>
      <c r="R88" s="291"/>
      <c r="S88" s="292"/>
      <c r="T88" s="293"/>
      <c r="U88" s="167"/>
      <c r="V88" s="167"/>
      <c r="W88" s="309"/>
      <c r="X88" s="346"/>
      <c r="Z88" s="168"/>
      <c r="AA88" s="168"/>
      <c r="AB88" s="168"/>
      <c r="AC88" s="168"/>
      <c r="AD88" s="168"/>
      <c r="AE88" s="168"/>
      <c r="AF88" s="168"/>
      <c r="AG88"/>
      <c r="AH88"/>
      <c r="AI88"/>
    </row>
    <row r="89" spans="1:35" ht="15.75" customHeight="1">
      <c r="A89" s="5">
        <v>32</v>
      </c>
      <c r="B89" s="264" t="str">
        <f t="shared" si="5"/>
        <v/>
      </c>
      <c r="C89" s="483" t="str">
        <f>IF($R$25=TRUE,(Ⅵ!B37),"表示不可")</f>
        <v>表示不可</v>
      </c>
      <c r="D89" s="484" t="str">
        <f>IF($R$25=TRUE,(Ⅵ!C37),"表示不可")</f>
        <v>表示不可</v>
      </c>
      <c r="E89" s="485" t="str">
        <f>IF($R$25=TRUE,(Ⅵ!D37),"表示不可")</f>
        <v>表示不可</v>
      </c>
      <c r="F89" s="370" t="str">
        <f>IF($R$25=TRUE,(Ⅵ!E37),"表示不可")</f>
        <v>表示不可</v>
      </c>
      <c r="G89" s="486" t="str">
        <f>IF($R$25=TRUE,(Ⅵ!F37),"表示不可")</f>
        <v>表示不可</v>
      </c>
      <c r="H89" s="379" t="str">
        <f t="shared" si="6"/>
        <v/>
      </c>
      <c r="I89" s="487"/>
      <c r="J89" s="414" t="str">
        <f>IF($R$25=TRUE,(Ⅵ!I37),"表示不可")</f>
        <v>表示不可</v>
      </c>
      <c r="K89" s="419" t="str">
        <f>IF($R$25=TRUE,(Ⅵ!J37),"表示不可")</f>
        <v>表示不可</v>
      </c>
      <c r="L89" s="380" t="str">
        <f t="shared" si="7"/>
        <v/>
      </c>
      <c r="M89" s="488" t="str">
        <f>IF($R$25=TRUE,(Ⅵ!L37),"表示不可")</f>
        <v>表示不可</v>
      </c>
      <c r="N89" s="381" t="str">
        <f>IF($R$25=TRUE,(Ⅵ!M37),"表示不可")</f>
        <v>表示不可</v>
      </c>
      <c r="O89" s="486" t="str">
        <f>IF($R$25=TRUE,(Ⅵ!N37),"表示不可")</f>
        <v>表示不可</v>
      </c>
      <c r="P89" s="333"/>
      <c r="Q89" s="269"/>
      <c r="R89" s="270"/>
      <c r="S89" s="271"/>
      <c r="T89" s="273"/>
      <c r="U89" s="274"/>
      <c r="V89" s="274"/>
      <c r="W89" s="309"/>
      <c r="X89" s="346"/>
      <c r="Z89" s="168"/>
      <c r="AA89" s="168"/>
      <c r="AB89" s="168"/>
      <c r="AC89" s="168"/>
      <c r="AD89" s="168"/>
      <c r="AE89" s="168"/>
      <c r="AF89" s="168"/>
      <c r="AG89"/>
      <c r="AH89"/>
      <c r="AI89"/>
    </row>
    <row r="90" spans="1:35" ht="15.75" customHeight="1">
      <c r="A90" s="5">
        <v>33</v>
      </c>
      <c r="B90" s="264" t="str">
        <f t="shared" si="5"/>
        <v/>
      </c>
      <c r="C90" s="483" t="str">
        <f>IF($R$25=TRUE,(Ⅵ!B38),"表示不可")</f>
        <v>表示不可</v>
      </c>
      <c r="D90" s="484" t="str">
        <f>IF($R$25=TRUE,(Ⅵ!C38),"表示不可")</f>
        <v>表示不可</v>
      </c>
      <c r="E90" s="485" t="str">
        <f>IF($R$25=TRUE,(Ⅵ!D38),"表示不可")</f>
        <v>表示不可</v>
      </c>
      <c r="F90" s="370" t="str">
        <f>IF($R$25=TRUE,(Ⅵ!E38),"表示不可")</f>
        <v>表示不可</v>
      </c>
      <c r="G90" s="486" t="str">
        <f>IF($R$25=TRUE,(Ⅵ!F38),"表示不可")</f>
        <v>表示不可</v>
      </c>
      <c r="H90" s="379" t="str">
        <f t="shared" si="6"/>
        <v/>
      </c>
      <c r="I90" s="487"/>
      <c r="J90" s="414" t="str">
        <f>IF($R$25=TRUE,(Ⅵ!I38),"表示不可")</f>
        <v>表示不可</v>
      </c>
      <c r="K90" s="419" t="str">
        <f>IF($R$25=TRUE,(Ⅵ!J38),"表示不可")</f>
        <v>表示不可</v>
      </c>
      <c r="L90" s="380" t="str">
        <f t="shared" si="7"/>
        <v/>
      </c>
      <c r="M90" s="488" t="str">
        <f>IF($R$25=TRUE,(Ⅵ!L38),"表示不可")</f>
        <v>表示不可</v>
      </c>
      <c r="N90" s="381" t="str">
        <f>IF($R$25=TRUE,(Ⅵ!M38),"表示不可")</f>
        <v>表示不可</v>
      </c>
      <c r="O90" s="486" t="str">
        <f>IF($R$25=TRUE,(Ⅵ!N38),"表示不可")</f>
        <v>表示不可</v>
      </c>
      <c r="P90" s="333"/>
      <c r="Q90" s="269"/>
      <c r="R90" s="270"/>
      <c r="S90" s="271"/>
      <c r="T90" s="272"/>
      <c r="U90" s="167"/>
      <c r="V90" s="167"/>
      <c r="W90" s="309"/>
      <c r="X90" s="346"/>
      <c r="Z90" s="168"/>
      <c r="AA90" s="168"/>
      <c r="AB90" s="168"/>
      <c r="AC90" s="168"/>
      <c r="AD90" s="168"/>
      <c r="AE90" s="168"/>
      <c r="AF90" s="168"/>
      <c r="AG90"/>
      <c r="AH90"/>
      <c r="AI90"/>
    </row>
    <row r="91" spans="1:35" ht="15.75" customHeight="1">
      <c r="A91" s="5">
        <v>34</v>
      </c>
      <c r="B91" s="264" t="str">
        <f t="shared" si="5"/>
        <v/>
      </c>
      <c r="C91" s="483" t="str">
        <f>IF($R$25=TRUE,(Ⅵ!B39),"表示不可")</f>
        <v>表示不可</v>
      </c>
      <c r="D91" s="484" t="str">
        <f>IF($R$25=TRUE,(Ⅵ!C39),"表示不可")</f>
        <v>表示不可</v>
      </c>
      <c r="E91" s="485" t="str">
        <f>IF($R$25=TRUE,(Ⅵ!D39),"表示不可")</f>
        <v>表示不可</v>
      </c>
      <c r="F91" s="370" t="str">
        <f>IF($R$25=TRUE,(Ⅵ!E39),"表示不可")</f>
        <v>表示不可</v>
      </c>
      <c r="G91" s="486" t="str">
        <f>IF($R$25=TRUE,(Ⅵ!F39),"表示不可")</f>
        <v>表示不可</v>
      </c>
      <c r="H91" s="379" t="str">
        <f t="shared" si="6"/>
        <v/>
      </c>
      <c r="I91" s="487"/>
      <c r="J91" s="414" t="str">
        <f>IF($R$25=TRUE,(Ⅵ!I39),"表示不可")</f>
        <v>表示不可</v>
      </c>
      <c r="K91" s="419" t="str">
        <f>IF($R$25=TRUE,(Ⅵ!J39),"表示不可")</f>
        <v>表示不可</v>
      </c>
      <c r="L91" s="380" t="str">
        <f t="shared" si="7"/>
        <v/>
      </c>
      <c r="M91" s="488" t="str">
        <f>IF($R$25=TRUE,(Ⅵ!L39),"表示不可")</f>
        <v>表示不可</v>
      </c>
      <c r="N91" s="381" t="str">
        <f>IF($R$25=TRUE,(Ⅵ!M39),"表示不可")</f>
        <v>表示不可</v>
      </c>
      <c r="O91" s="486" t="str">
        <f>IF($R$25=TRUE,(Ⅵ!N39),"表示不可")</f>
        <v>表示不可</v>
      </c>
      <c r="P91" s="333"/>
      <c r="Q91" s="269"/>
      <c r="R91" s="270"/>
      <c r="S91" s="269"/>
      <c r="T91" s="272"/>
      <c r="U91" s="167"/>
      <c r="V91" s="167"/>
      <c r="W91" s="309"/>
      <c r="X91" s="346"/>
      <c r="Z91" s="168"/>
      <c r="AA91" s="168"/>
      <c r="AB91" s="168"/>
      <c r="AC91" s="168"/>
      <c r="AD91" s="168"/>
      <c r="AE91" s="168"/>
      <c r="AF91" s="168"/>
      <c r="AG91"/>
      <c r="AH91"/>
      <c r="AI91"/>
    </row>
    <row r="92" spans="1:35" ht="15.75" customHeight="1" thickBot="1">
      <c r="A92" s="5">
        <v>35</v>
      </c>
      <c r="B92" s="275" t="str">
        <f t="shared" si="5"/>
        <v/>
      </c>
      <c r="C92" s="489" t="str">
        <f>IF($R$25=TRUE,(Ⅵ!B40),"表示不可")</f>
        <v>表示不可</v>
      </c>
      <c r="D92" s="490" t="str">
        <f>IF($R$25=TRUE,(Ⅵ!C40),"表示不可")</f>
        <v>表示不可</v>
      </c>
      <c r="E92" s="491" t="str">
        <f>IF($R$25=TRUE,(Ⅵ!D40),"表示不可")</f>
        <v>表示不可</v>
      </c>
      <c r="F92" s="446" t="str">
        <f>IF($R$25=TRUE,(Ⅵ!E40),"表示不可")</f>
        <v>表示不可</v>
      </c>
      <c r="G92" s="492" t="str">
        <f>IF($R$25=TRUE,(Ⅵ!F40),"表示不可")</f>
        <v>表示不可</v>
      </c>
      <c r="H92" s="447" t="str">
        <f t="shared" si="6"/>
        <v/>
      </c>
      <c r="I92" s="493"/>
      <c r="J92" s="448" t="str">
        <f>IF($R$25=TRUE,(Ⅵ!I40),"表示不可")</f>
        <v>表示不可</v>
      </c>
      <c r="K92" s="422" t="str">
        <f>IF($R$25=TRUE,(Ⅵ!J40),"表示不可")</f>
        <v>表示不可</v>
      </c>
      <c r="L92" s="449" t="str">
        <f t="shared" si="7"/>
        <v/>
      </c>
      <c r="M92" s="494" t="str">
        <f>IF($R$25=TRUE,(Ⅵ!L40),"表示不可")</f>
        <v>表示不可</v>
      </c>
      <c r="N92" s="450" t="str">
        <f>IF($R$25=TRUE,(Ⅵ!M40),"表示不可")</f>
        <v>表示不可</v>
      </c>
      <c r="O92" s="492" t="str">
        <f>IF($R$25=TRUE,(Ⅵ!N40),"表示不可")</f>
        <v>表示不可</v>
      </c>
      <c r="P92" s="333"/>
      <c r="Q92" s="276"/>
      <c r="R92" s="277"/>
      <c r="S92" s="276"/>
      <c r="T92" s="279"/>
      <c r="U92" s="167"/>
      <c r="V92" s="167"/>
      <c r="W92" s="309"/>
      <c r="X92" s="346"/>
      <c r="Z92" s="168"/>
      <c r="AA92" s="168"/>
      <c r="AB92" s="168"/>
      <c r="AC92" s="168"/>
      <c r="AD92" s="168"/>
      <c r="AE92" s="168"/>
      <c r="AF92" s="168"/>
      <c r="AG92"/>
      <c r="AH92"/>
      <c r="AI92"/>
    </row>
    <row r="93" spans="1:35" ht="15.75" customHeight="1">
      <c r="A93" s="5">
        <v>36</v>
      </c>
      <c r="B93" s="280" t="str">
        <f t="shared" si="5"/>
        <v/>
      </c>
      <c r="C93" s="495" t="str">
        <f>IF($R$25=TRUE,(Ⅵ!B41),"表示不可")</f>
        <v>表示不可</v>
      </c>
      <c r="D93" s="496" t="str">
        <f>IF($R$25=TRUE,(Ⅵ!C41),"表示不可")</f>
        <v>表示不可</v>
      </c>
      <c r="E93" s="497" t="str">
        <f>IF($R$25=TRUE,(Ⅵ!D41),"表示不可")</f>
        <v>表示不可</v>
      </c>
      <c r="F93" s="386" t="str">
        <f>IF($R$25=TRUE,(Ⅵ!E41),"表示不可")</f>
        <v>表示不可</v>
      </c>
      <c r="G93" s="498" t="str">
        <f>IF($R$25=TRUE,(Ⅵ!F41),"表示不可")</f>
        <v>表示不可</v>
      </c>
      <c r="H93" s="387" t="str">
        <f t="shared" si="6"/>
        <v/>
      </c>
      <c r="I93" s="499"/>
      <c r="J93" s="418" t="str">
        <f>IF($R$25=TRUE,(Ⅵ!I41),"表示不可")</f>
        <v>表示不可</v>
      </c>
      <c r="K93" s="423" t="str">
        <f>IF($R$25=TRUE,(Ⅵ!J41),"表示不可")</f>
        <v>表示不可</v>
      </c>
      <c r="L93" s="388" t="str">
        <f t="shared" si="7"/>
        <v/>
      </c>
      <c r="M93" s="500" t="str">
        <f>IF($R$25=TRUE,(Ⅵ!L41),"表示不可")</f>
        <v>表示不可</v>
      </c>
      <c r="N93" s="389" t="str">
        <f>IF($R$25=TRUE,(Ⅵ!M41),"表示不可")</f>
        <v>表示不可</v>
      </c>
      <c r="O93" s="498" t="str">
        <f>IF($R$25=TRUE,(Ⅵ!N41),"表示不可")</f>
        <v>表示不可</v>
      </c>
      <c r="P93" s="333"/>
      <c r="Q93" s="281"/>
      <c r="R93" s="282"/>
      <c r="S93" s="281"/>
      <c r="T93" s="284"/>
      <c r="U93" s="167"/>
      <c r="V93" s="167"/>
      <c r="W93" s="309"/>
      <c r="X93" s="346"/>
      <c r="Z93" s="168"/>
      <c r="AA93" s="168"/>
      <c r="AB93" s="168"/>
      <c r="AC93" s="168"/>
      <c r="AD93" s="168"/>
      <c r="AE93" s="168"/>
      <c r="AF93" s="168"/>
      <c r="AG93"/>
      <c r="AH93"/>
      <c r="AI93"/>
    </row>
    <row r="94" spans="1:35" ht="15.75" customHeight="1">
      <c r="A94" s="5">
        <v>37</v>
      </c>
      <c r="B94" s="264" t="str">
        <f t="shared" si="5"/>
        <v/>
      </c>
      <c r="C94" s="483" t="str">
        <f>IF($R$25=TRUE,(Ⅵ!B42),"表示不可")</f>
        <v>表示不可</v>
      </c>
      <c r="D94" s="484" t="str">
        <f>IF($R$25=TRUE,(Ⅵ!C42),"表示不可")</f>
        <v>表示不可</v>
      </c>
      <c r="E94" s="485" t="str">
        <f>IF($R$25=TRUE,(Ⅵ!D42),"表示不可")</f>
        <v>表示不可</v>
      </c>
      <c r="F94" s="370" t="str">
        <f>IF($R$25=TRUE,(Ⅵ!E42),"表示不可")</f>
        <v>表示不可</v>
      </c>
      <c r="G94" s="486" t="str">
        <f>IF($R$25=TRUE,(Ⅵ!F42),"表示不可")</f>
        <v>表示不可</v>
      </c>
      <c r="H94" s="379" t="str">
        <f t="shared" si="6"/>
        <v/>
      </c>
      <c r="I94" s="487"/>
      <c r="J94" s="414" t="str">
        <f>IF($R$25=TRUE,(Ⅵ!I42),"表示不可")</f>
        <v>表示不可</v>
      </c>
      <c r="K94" s="419" t="str">
        <f>IF($R$25=TRUE,(Ⅵ!J42),"表示不可")</f>
        <v>表示不可</v>
      </c>
      <c r="L94" s="380" t="str">
        <f t="shared" si="7"/>
        <v/>
      </c>
      <c r="M94" s="488" t="str">
        <f>IF($R$25=TRUE,(Ⅵ!L42),"表示不可")</f>
        <v>表示不可</v>
      </c>
      <c r="N94" s="381" t="str">
        <f>IF($R$25=TRUE,(Ⅵ!M42),"表示不可")</f>
        <v>表示不可</v>
      </c>
      <c r="O94" s="486" t="str">
        <f>IF($R$25=TRUE,(Ⅵ!N42),"表示不可")</f>
        <v>表示不可</v>
      </c>
      <c r="P94" s="333"/>
      <c r="Q94" s="269"/>
      <c r="R94" s="270"/>
      <c r="S94" s="269"/>
      <c r="T94" s="272"/>
      <c r="U94" s="167"/>
      <c r="V94" s="167"/>
      <c r="W94" s="309"/>
      <c r="X94" s="346"/>
      <c r="Z94" s="168"/>
      <c r="AA94" s="168"/>
      <c r="AB94" s="168"/>
      <c r="AC94" s="168"/>
      <c r="AD94" s="168"/>
      <c r="AE94" s="168"/>
      <c r="AF94" s="168"/>
      <c r="AG94"/>
      <c r="AH94"/>
      <c r="AI94"/>
    </row>
    <row r="95" spans="1:35" ht="15.75" customHeight="1">
      <c r="A95" s="5">
        <v>38</v>
      </c>
      <c r="B95" s="264" t="str">
        <f t="shared" si="5"/>
        <v/>
      </c>
      <c r="C95" s="483" t="str">
        <f>IF($R$25=TRUE,(Ⅵ!B43),"表示不可")</f>
        <v>表示不可</v>
      </c>
      <c r="D95" s="484" t="str">
        <f>IF($R$25=TRUE,(Ⅵ!C43),"表示不可")</f>
        <v>表示不可</v>
      </c>
      <c r="E95" s="485" t="str">
        <f>IF($R$25=TRUE,(Ⅵ!D43),"表示不可")</f>
        <v>表示不可</v>
      </c>
      <c r="F95" s="370" t="str">
        <f>IF($R$25=TRUE,(Ⅵ!E43),"表示不可")</f>
        <v>表示不可</v>
      </c>
      <c r="G95" s="486" t="str">
        <f>IF($R$25=TRUE,(Ⅵ!F43),"表示不可")</f>
        <v>表示不可</v>
      </c>
      <c r="H95" s="379" t="str">
        <f t="shared" si="6"/>
        <v/>
      </c>
      <c r="I95" s="487"/>
      <c r="J95" s="414" t="str">
        <f>IF($R$25=TRUE,(Ⅵ!I43),"表示不可")</f>
        <v>表示不可</v>
      </c>
      <c r="K95" s="419" t="str">
        <f>IF($R$25=TRUE,(Ⅵ!J43),"表示不可")</f>
        <v>表示不可</v>
      </c>
      <c r="L95" s="380" t="str">
        <f t="shared" si="7"/>
        <v/>
      </c>
      <c r="M95" s="488" t="str">
        <f>IF($R$25=TRUE,(Ⅵ!L43),"表示不可")</f>
        <v>表示不可</v>
      </c>
      <c r="N95" s="381" t="str">
        <f>IF($R$25=TRUE,(Ⅵ!M43),"表示不可")</f>
        <v>表示不可</v>
      </c>
      <c r="O95" s="486" t="str">
        <f>IF($R$25=TRUE,(Ⅵ!N43),"表示不可")</f>
        <v>表示不可</v>
      </c>
      <c r="P95" s="333"/>
      <c r="Q95" s="269"/>
      <c r="R95" s="270"/>
      <c r="S95" s="269"/>
      <c r="T95" s="272"/>
      <c r="U95" s="167"/>
      <c r="V95" s="167"/>
      <c r="W95" s="309"/>
      <c r="X95" s="346"/>
      <c r="Z95" s="168"/>
      <c r="AA95" s="168"/>
      <c r="AB95" s="168"/>
      <c r="AC95" s="168"/>
      <c r="AD95" s="168"/>
      <c r="AE95" s="168"/>
      <c r="AF95" s="168"/>
      <c r="AG95"/>
      <c r="AH95"/>
      <c r="AI95"/>
    </row>
    <row r="96" spans="1:35" ht="15.75" customHeight="1">
      <c r="A96" s="5">
        <v>39</v>
      </c>
      <c r="B96" s="264" t="str">
        <f t="shared" si="5"/>
        <v/>
      </c>
      <c r="C96" s="483" t="str">
        <f>IF($R$25=TRUE,(Ⅵ!B44),"表示不可")</f>
        <v>表示不可</v>
      </c>
      <c r="D96" s="484" t="str">
        <f>IF($R$25=TRUE,(Ⅵ!C44),"表示不可")</f>
        <v>表示不可</v>
      </c>
      <c r="E96" s="485" t="str">
        <f>IF($R$25=TRUE,(Ⅵ!D44),"表示不可")</f>
        <v>表示不可</v>
      </c>
      <c r="F96" s="370" t="str">
        <f>IF($R$25=TRUE,(Ⅵ!E44),"表示不可")</f>
        <v>表示不可</v>
      </c>
      <c r="G96" s="486" t="str">
        <f>IF($R$25=TRUE,(Ⅵ!F44),"表示不可")</f>
        <v>表示不可</v>
      </c>
      <c r="H96" s="379" t="str">
        <f t="shared" si="6"/>
        <v/>
      </c>
      <c r="I96" s="487"/>
      <c r="J96" s="414" t="str">
        <f>IF($R$25=TRUE,(Ⅵ!I44),"表示不可")</f>
        <v>表示不可</v>
      </c>
      <c r="K96" s="419" t="str">
        <f>IF($R$25=TRUE,(Ⅵ!J44),"表示不可")</f>
        <v>表示不可</v>
      </c>
      <c r="L96" s="380" t="str">
        <f t="shared" si="7"/>
        <v/>
      </c>
      <c r="M96" s="488" t="str">
        <f>IF($R$25=TRUE,(Ⅵ!L44),"表示不可")</f>
        <v>表示不可</v>
      </c>
      <c r="N96" s="381" t="str">
        <f>IF($R$25=TRUE,(Ⅵ!M44),"表示不可")</f>
        <v>表示不可</v>
      </c>
      <c r="O96" s="486" t="str">
        <f>IF($R$25=TRUE,(Ⅵ!N44),"表示不可")</f>
        <v>表示不可</v>
      </c>
      <c r="P96" s="333"/>
      <c r="Q96" s="269"/>
      <c r="R96" s="270"/>
      <c r="S96" s="269"/>
      <c r="T96" s="272"/>
      <c r="U96" s="167"/>
      <c r="V96" s="167"/>
      <c r="W96" s="309"/>
      <c r="X96" s="346"/>
      <c r="Z96" s="168"/>
      <c r="AA96" s="168"/>
      <c r="AB96" s="168"/>
      <c r="AC96" s="168"/>
      <c r="AD96" s="168"/>
      <c r="AE96" s="168"/>
      <c r="AF96" s="168"/>
      <c r="AG96"/>
      <c r="AH96"/>
      <c r="AI96"/>
    </row>
    <row r="97" spans="1:35" ht="15.75" customHeight="1" thickBot="1">
      <c r="A97" s="5">
        <v>40</v>
      </c>
      <c r="B97" s="285" t="str">
        <f t="shared" si="5"/>
        <v/>
      </c>
      <c r="C97" s="501" t="str">
        <f>IF($R$25=TRUE,(Ⅵ!B45),"表示不可")</f>
        <v>表示不可</v>
      </c>
      <c r="D97" s="502" t="str">
        <f>IF($R$25=TRUE,(Ⅵ!C45),"表示不可")</f>
        <v>表示不可</v>
      </c>
      <c r="E97" s="503" t="str">
        <f>IF($R$25=TRUE,(Ⅵ!D45),"表示不可")</f>
        <v>表示不可</v>
      </c>
      <c r="F97" s="451" t="str">
        <f>IF($R$25=TRUE,(Ⅵ!E45),"表示不可")</f>
        <v>表示不可</v>
      </c>
      <c r="G97" s="504" t="str">
        <f>IF($R$25=TRUE,(Ⅵ!F45),"表示不可")</f>
        <v>表示不可</v>
      </c>
      <c r="H97" s="452" t="str">
        <f t="shared" si="6"/>
        <v/>
      </c>
      <c r="I97" s="505"/>
      <c r="J97" s="453" t="str">
        <f>IF($R$25=TRUE,(Ⅵ!I45),"表示不可")</f>
        <v>表示不可</v>
      </c>
      <c r="K97" s="420" t="str">
        <f>IF($R$25=TRUE,(Ⅵ!J45),"表示不可")</f>
        <v>表示不可</v>
      </c>
      <c r="L97" s="454" t="str">
        <f t="shared" si="7"/>
        <v/>
      </c>
      <c r="M97" s="506" t="str">
        <f>IF($R$25=TRUE,(Ⅵ!L45),"表示不可")</f>
        <v>表示不可</v>
      </c>
      <c r="N97" s="455" t="str">
        <f>IF($R$25=TRUE,(Ⅵ!M45),"表示不可")</f>
        <v>表示不可</v>
      </c>
      <c r="O97" s="504" t="str">
        <f>IF($R$25=TRUE,(Ⅵ!N45),"表示不可")</f>
        <v>表示不可</v>
      </c>
      <c r="P97" s="333"/>
      <c r="Q97" s="276"/>
      <c r="R97" s="277"/>
      <c r="S97" s="276"/>
      <c r="T97" s="279"/>
      <c r="U97" s="167"/>
      <c r="V97" s="167"/>
      <c r="W97" s="309"/>
      <c r="X97" s="346"/>
      <c r="Z97" s="168"/>
      <c r="AA97" s="168"/>
      <c r="AB97" s="168"/>
      <c r="AC97" s="168"/>
      <c r="AD97" s="168"/>
      <c r="AE97" s="168"/>
      <c r="AF97" s="168"/>
      <c r="AG97"/>
      <c r="AH97"/>
      <c r="AI97"/>
    </row>
    <row r="98" spans="1:35" ht="12" customHeight="1">
      <c r="P98" s="333"/>
      <c r="Q98" s="295"/>
      <c r="R98" s="295"/>
      <c r="S98" s="295"/>
      <c r="T98" s="295"/>
      <c r="U98" s="167"/>
      <c r="V98" s="167"/>
      <c r="W98" s="309"/>
      <c r="X98" s="346"/>
      <c r="Z98" s="168"/>
      <c r="AA98" s="168"/>
      <c r="AB98" s="168"/>
      <c r="AC98" s="168"/>
      <c r="AD98" s="168"/>
      <c r="AE98" s="168"/>
      <c r="AF98" s="168"/>
      <c r="AG98"/>
      <c r="AH98"/>
      <c r="AI98"/>
    </row>
    <row r="99" spans="1:35" ht="22.5" customHeight="1">
      <c r="B99" s="46" t="str">
        <f>"上記のとおり、高文連個人情報に関する保護規定を承諾したうえで、"&amp;B2&amp;"への参加を申し込みます。"</f>
        <v>上記のとおり、高文連個人情報に関する保護規定を承諾したうえで、平成29年度宮崎県高等学校新人放送コンテスト 兼 
第39回九州高校放送コンテスト宮崎県予選への参加を申し込みます。</v>
      </c>
      <c r="P99" s="333"/>
      <c r="Q99" s="295"/>
      <c r="R99" s="295"/>
      <c r="S99" s="295"/>
      <c r="T99" s="295"/>
      <c r="U99" s="167"/>
      <c r="V99" s="167"/>
      <c r="W99" s="309"/>
      <c r="X99" s="346"/>
      <c r="Z99" s="168"/>
      <c r="AA99" s="168"/>
      <c r="AB99" s="168"/>
      <c r="AC99" s="168"/>
      <c r="AD99" s="168"/>
      <c r="AE99" s="168"/>
      <c r="AF99" s="168"/>
      <c r="AG99"/>
      <c r="AH99"/>
      <c r="AI99"/>
    </row>
    <row r="100" spans="1:35" ht="22.5" customHeight="1">
      <c r="B100" s="671">
        <f ca="1">B66</f>
        <v>43024</v>
      </c>
      <c r="C100" s="671"/>
      <c r="P100" s="333"/>
      <c r="Q100" s="295"/>
      <c r="R100" s="295"/>
      <c r="S100" s="295"/>
      <c r="T100" s="295"/>
      <c r="U100" s="167"/>
      <c r="V100" s="167"/>
      <c r="W100" s="309"/>
      <c r="X100" s="346"/>
      <c r="Z100" s="168"/>
      <c r="AA100" s="168"/>
      <c r="AB100" s="168"/>
      <c r="AC100" s="168"/>
      <c r="AD100" s="168"/>
      <c r="AE100" s="168"/>
      <c r="AF100" s="168"/>
    </row>
    <row r="101" spans="1:35" ht="22.5" customHeight="1">
      <c r="B101" s="8" t="s">
        <v>235</v>
      </c>
      <c r="C101" s="8"/>
      <c r="G101" s="129" t="s">
        <v>138</v>
      </c>
      <c r="H101" s="302"/>
      <c r="I101" s="310"/>
      <c r="J101" s="428">
        <f>C3</f>
        <v>0</v>
      </c>
      <c r="K101" s="429"/>
      <c r="L101" s="430"/>
      <c r="M101" s="431"/>
      <c r="N101" s="303"/>
      <c r="O101" s="303"/>
      <c r="P101" s="333"/>
      <c r="Q101" s="295"/>
      <c r="R101" s="295"/>
      <c r="S101" s="295"/>
      <c r="T101" s="295"/>
      <c r="U101" s="167"/>
      <c r="V101" s="167"/>
      <c r="W101" s="309"/>
      <c r="X101" s="346"/>
      <c r="Z101" s="168"/>
      <c r="AA101" s="168"/>
      <c r="AB101" s="168"/>
      <c r="AC101" s="168"/>
      <c r="AD101" s="168"/>
      <c r="AE101" s="168"/>
      <c r="AF101" s="168"/>
    </row>
    <row r="102" spans="1:35" ht="22.5" customHeight="1">
      <c r="B102" s="311" t="str">
        <f>B68</f>
        <v>　　　　（宮崎南高等学校副校長）</v>
      </c>
      <c r="C102" s="8"/>
      <c r="G102" s="304" t="s">
        <v>239</v>
      </c>
      <c r="H102" s="312"/>
      <c r="I102" s="312"/>
      <c r="J102" s="695">
        <f>J68</f>
        <v>0</v>
      </c>
      <c r="K102" s="695"/>
      <c r="L102" s="695"/>
      <c r="M102" s="695"/>
      <c r="N102" s="306" t="s">
        <v>240</v>
      </c>
      <c r="O102" s="345"/>
      <c r="P102" s="333"/>
      <c r="Q102" s="295"/>
      <c r="R102" s="295"/>
      <c r="S102" s="295"/>
      <c r="T102" s="295"/>
      <c r="U102" s="176"/>
      <c r="V102" s="176"/>
      <c r="W102" s="167"/>
      <c r="X102" s="346"/>
      <c r="Z102" s="177"/>
      <c r="AA102" s="177"/>
      <c r="AB102" s="177"/>
      <c r="AC102" s="177"/>
      <c r="AD102" s="177"/>
      <c r="AE102" s="177"/>
      <c r="AF102" s="177"/>
    </row>
    <row r="103" spans="1:35" s="124" customFormat="1" ht="45" customHeight="1">
      <c r="A103" s="121"/>
      <c r="B103" s="677" t="str">
        <f>B2</f>
        <v>平成29年度宮崎県高等学校新人放送コンテスト 兼 
第39回九州高校放送コンテスト宮崎県予選</v>
      </c>
      <c r="C103" s="677"/>
      <c r="D103" s="677"/>
      <c r="E103" s="677"/>
      <c r="F103" s="677"/>
      <c r="G103" s="677"/>
      <c r="H103" s="438"/>
      <c r="I103" s="438"/>
      <c r="J103" s="438"/>
      <c r="K103" s="434" t="s">
        <v>261</v>
      </c>
      <c r="L103" s="243"/>
      <c r="M103" s="243"/>
      <c r="N103" s="165" t="s">
        <v>247</v>
      </c>
      <c r="O103" s="244"/>
      <c r="P103" s="232"/>
      <c r="Q103" s="295"/>
      <c r="R103" s="295"/>
      <c r="S103" s="295"/>
      <c r="T103" s="295"/>
      <c r="U103" s="176"/>
      <c r="V103" s="176"/>
      <c r="W103" s="167"/>
      <c r="X103" s="121"/>
      <c r="Y103" s="347"/>
      <c r="Z103" s="177"/>
      <c r="AA103" s="177"/>
      <c r="AB103" s="177"/>
      <c r="AC103" s="177"/>
      <c r="AD103" s="177"/>
      <c r="AE103" s="177"/>
      <c r="AF103" s="177"/>
      <c r="AG103" s="235"/>
      <c r="AH103" s="235"/>
      <c r="AI103" s="235"/>
    </row>
    <row r="104" spans="1:35" s="124" customFormat="1" ht="21" customHeight="1">
      <c r="A104" s="121"/>
      <c r="B104" s="245" t="s">
        <v>196</v>
      </c>
      <c r="C104" s="678">
        <f>C3</f>
        <v>0</v>
      </c>
      <c r="D104" s="678" t="e">
        <f>#REF!</f>
        <v>#REF!</v>
      </c>
      <c r="E104" s="246"/>
      <c r="F104" s="181"/>
      <c r="G104" s="672"/>
      <c r="H104" s="672"/>
      <c r="I104" s="672"/>
      <c r="J104" s="323"/>
      <c r="K104" s="200"/>
      <c r="L104" s="323"/>
      <c r="M104" s="323"/>
      <c r="N104" s="246"/>
      <c r="O104" s="246"/>
      <c r="P104" s="232"/>
      <c r="Q104" s="295"/>
      <c r="R104" s="295"/>
      <c r="S104" s="295"/>
      <c r="T104" s="295"/>
      <c r="U104" s="176"/>
      <c r="V104" s="176"/>
      <c r="W104" s="167"/>
      <c r="X104" s="121"/>
      <c r="Y104" s="347"/>
      <c r="Z104" s="176"/>
      <c r="AA104" s="176"/>
      <c r="AB104" s="176"/>
      <c r="AC104" s="177"/>
      <c r="AD104" s="177"/>
      <c r="AE104" s="177"/>
      <c r="AF104" s="177"/>
      <c r="AG104" s="235"/>
      <c r="AH104" s="235"/>
      <c r="AI104" s="235"/>
    </row>
    <row r="105" spans="1:35" s="124" customFormat="1" ht="7.5" customHeight="1">
      <c r="A105" s="121"/>
      <c r="B105" s="186"/>
      <c r="C105" s="204"/>
      <c r="D105" s="186"/>
      <c r="E105" s="204"/>
      <c r="F105" s="247"/>
      <c r="G105" s="672"/>
      <c r="H105" s="672"/>
      <c r="I105" s="672"/>
      <c r="J105" s="120"/>
      <c r="K105" s="120"/>
      <c r="L105" s="120"/>
      <c r="M105" s="120"/>
      <c r="N105" s="180"/>
      <c r="O105" s="180"/>
      <c r="P105" s="232"/>
      <c r="Q105" s="295"/>
      <c r="R105" s="295"/>
      <c r="S105" s="295"/>
      <c r="T105" s="295"/>
      <c r="U105" s="176"/>
      <c r="V105" s="176"/>
      <c r="W105" s="167"/>
      <c r="X105" s="121"/>
      <c r="Y105" s="347"/>
      <c r="Z105" s="177"/>
      <c r="AA105" s="177"/>
      <c r="AB105" s="177"/>
      <c r="AC105" s="177"/>
      <c r="AD105" s="177"/>
      <c r="AE105" s="177"/>
      <c r="AF105" s="177"/>
      <c r="AG105" s="235"/>
      <c r="AH105" s="235"/>
      <c r="AI105" s="235"/>
    </row>
    <row r="106" spans="1:35" s="124" customFormat="1" ht="16.5" customHeight="1">
      <c r="A106" s="121"/>
      <c r="B106" s="248" t="s">
        <v>199</v>
      </c>
      <c r="C106" s="326">
        <f>C38</f>
        <v>0</v>
      </c>
      <c r="D106" s="249"/>
      <c r="E106" s="198"/>
      <c r="F106" s="181"/>
      <c r="G106" s="672"/>
      <c r="H106" s="672"/>
      <c r="I106" s="672"/>
      <c r="J106" s="239"/>
      <c r="K106" s="250"/>
      <c r="L106" s="239"/>
      <c r="M106" s="239"/>
      <c r="N106" s="239"/>
      <c r="O106" s="239"/>
      <c r="P106" s="232"/>
      <c r="Q106" s="295"/>
      <c r="R106" s="295"/>
      <c r="S106" s="295"/>
      <c r="T106" s="295"/>
      <c r="U106" s="176"/>
      <c r="V106" s="176"/>
      <c r="W106" s="167"/>
      <c r="X106" s="121"/>
      <c r="Y106" s="347"/>
      <c r="Z106" s="177"/>
      <c r="AA106" s="177"/>
      <c r="AB106" s="177"/>
      <c r="AC106" s="177"/>
      <c r="AD106" s="177"/>
      <c r="AE106" s="177"/>
      <c r="AF106" s="177"/>
      <c r="AG106" s="235"/>
      <c r="AH106" s="235"/>
      <c r="AI106" s="235"/>
    </row>
    <row r="107" spans="1:35" s="124" customFormat="1" ht="7.5" customHeight="1">
      <c r="A107" s="121"/>
      <c r="B107" s="251"/>
      <c r="C107" s="369"/>
      <c r="D107" s="249"/>
      <c r="E107" s="198"/>
      <c r="F107" s="181"/>
      <c r="G107" s="672"/>
      <c r="H107" s="672"/>
      <c r="I107" s="672"/>
      <c r="J107" s="239"/>
      <c r="K107" s="250"/>
      <c r="L107" s="250"/>
      <c r="M107" s="250"/>
      <c r="N107" s="250"/>
      <c r="O107" s="250"/>
      <c r="P107" s="232"/>
      <c r="Q107" s="295"/>
      <c r="R107" s="295"/>
      <c r="S107" s="295"/>
      <c r="T107" s="295"/>
      <c r="U107" s="177"/>
      <c r="V107" s="177"/>
      <c r="W107" s="177"/>
      <c r="X107" s="121"/>
      <c r="Y107" s="347"/>
      <c r="Z107" s="177"/>
      <c r="AA107" s="177"/>
      <c r="AB107" s="177"/>
      <c r="AC107" s="177"/>
      <c r="AD107" s="177"/>
      <c r="AE107" s="177"/>
      <c r="AF107" s="177"/>
      <c r="AG107" s="235"/>
      <c r="AH107" s="235"/>
      <c r="AI107" s="235"/>
    </row>
    <row r="108" spans="1:35" s="124" customFormat="1" ht="16.5" customHeight="1">
      <c r="A108" s="121"/>
      <c r="B108" s="252" t="s">
        <v>202</v>
      </c>
      <c r="C108" s="328">
        <f>C40</f>
        <v>0</v>
      </c>
      <c r="D108" s="253" t="s">
        <v>203</v>
      </c>
      <c r="E108" s="326">
        <f>E40</f>
        <v>0</v>
      </c>
      <c r="F108" s="181"/>
      <c r="G108" s="672"/>
      <c r="H108" s="672"/>
      <c r="I108" s="672"/>
      <c r="J108" s="125"/>
      <c r="K108" s="121"/>
      <c r="L108" s="121"/>
      <c r="M108" s="439" t="s">
        <v>262</v>
      </c>
      <c r="N108" s="412">
        <v>3</v>
      </c>
      <c r="O108" s="130" t="s">
        <v>205</v>
      </c>
      <c r="P108" s="232"/>
      <c r="Q108" s="295"/>
      <c r="R108" s="295"/>
      <c r="S108" s="295"/>
      <c r="T108" s="295"/>
      <c r="U108" s="177"/>
      <c r="V108" s="177"/>
      <c r="W108" s="177"/>
      <c r="X108" s="121"/>
      <c r="Y108" s="347"/>
      <c r="Z108" s="177"/>
      <c r="AA108" s="177"/>
      <c r="AB108" s="177"/>
      <c r="AC108" s="177"/>
      <c r="AD108" s="177"/>
      <c r="AE108" s="177"/>
      <c r="AF108" s="177"/>
      <c r="AG108" s="235"/>
      <c r="AH108" s="235"/>
      <c r="AI108" s="235"/>
    </row>
    <row r="109" spans="1:35" s="124" customFormat="1" ht="7.5" customHeight="1" thickBot="1">
      <c r="A109" s="121"/>
      <c r="B109" s="255"/>
      <c r="C109" s="255"/>
      <c r="D109" s="256"/>
      <c r="E109" s="257"/>
      <c r="F109" s="258"/>
      <c r="G109" s="259"/>
      <c r="H109" s="258"/>
      <c r="I109" s="257"/>
      <c r="J109" s="246"/>
      <c r="K109" s="121"/>
      <c r="L109" s="121"/>
      <c r="M109" s="121"/>
      <c r="N109" s="121"/>
      <c r="O109" s="130"/>
      <c r="P109" s="232"/>
      <c r="Q109" s="295"/>
      <c r="R109" s="295"/>
      <c r="S109" s="295"/>
      <c r="T109" s="295"/>
      <c r="U109" s="176"/>
      <c r="V109" s="176"/>
      <c r="W109" s="167"/>
      <c r="X109" s="121"/>
      <c r="Y109" s="347"/>
      <c r="Z109" s="168"/>
      <c r="AA109" s="168"/>
      <c r="AB109" s="168"/>
      <c r="AC109" s="168"/>
      <c r="AD109" s="168"/>
      <c r="AE109" s="168"/>
      <c r="AF109" s="168"/>
      <c r="AG109" s="235"/>
      <c r="AH109" s="235"/>
      <c r="AI109" s="235"/>
    </row>
    <row r="110" spans="1:35" ht="31.5" customHeight="1">
      <c r="B110" s="673" t="s">
        <v>207</v>
      </c>
      <c r="C110" s="409" t="s">
        <v>96</v>
      </c>
      <c r="D110" s="675" t="s">
        <v>123</v>
      </c>
      <c r="E110" s="675" t="s">
        <v>122</v>
      </c>
      <c r="F110" s="688" t="s">
        <v>97</v>
      </c>
      <c r="G110" s="689"/>
      <c r="H110" s="410" t="s">
        <v>98</v>
      </c>
      <c r="I110" s="411"/>
      <c r="J110" s="725" t="s">
        <v>101</v>
      </c>
      <c r="K110" s="726"/>
      <c r="L110" s="726"/>
      <c r="M110" s="726"/>
      <c r="N110" s="727" t="s">
        <v>121</v>
      </c>
      <c r="O110" s="728"/>
      <c r="P110" s="333"/>
      <c r="Q110" s="679" t="str">
        <f>Q42</f>
        <v>H29
NHK</v>
      </c>
      <c r="R110" s="680"/>
      <c r="S110" s="681" t="str">
        <f>S42</f>
        <v>H29
高総文祭</v>
      </c>
      <c r="T110" s="682"/>
      <c r="U110" s="167"/>
      <c r="V110" s="176">
        <v>32</v>
      </c>
      <c r="W110" s="167" t="s">
        <v>36</v>
      </c>
      <c r="X110" s="346" t="s">
        <v>248</v>
      </c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7"/>
    </row>
    <row r="111" spans="1:35" ht="24.75" customHeight="1" thickBot="1">
      <c r="B111" s="674"/>
      <c r="C111" s="458" t="s">
        <v>99</v>
      </c>
      <c r="D111" s="676"/>
      <c r="E111" s="676"/>
      <c r="F111" s="683" t="s">
        <v>102</v>
      </c>
      <c r="G111" s="684"/>
      <c r="H111" s="459" t="s">
        <v>100</v>
      </c>
      <c r="I111" s="460"/>
      <c r="J111" s="685" t="s">
        <v>103</v>
      </c>
      <c r="K111" s="686"/>
      <c r="L111" s="461" t="s">
        <v>104</v>
      </c>
      <c r="M111" s="462" t="s">
        <v>115</v>
      </c>
      <c r="N111" s="687" t="s">
        <v>105</v>
      </c>
      <c r="O111" s="684"/>
      <c r="P111" s="333"/>
      <c r="Q111" s="260" t="s">
        <v>209</v>
      </c>
      <c r="R111" s="261" t="s">
        <v>210</v>
      </c>
      <c r="S111" s="307" t="s">
        <v>209</v>
      </c>
      <c r="T111" s="263" t="s">
        <v>210</v>
      </c>
      <c r="U111" s="167"/>
      <c r="V111" s="176">
        <v>33</v>
      </c>
      <c r="W111" s="167" t="s">
        <v>37</v>
      </c>
      <c r="X111" s="346" t="s">
        <v>249</v>
      </c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7"/>
    </row>
    <row r="112" spans="1:35" ht="15.75" customHeight="1" thickTop="1">
      <c r="A112" s="5">
        <v>41</v>
      </c>
      <c r="B112" s="280" t="str">
        <f>IF($C$4="", "",$C$4)</f>
        <v/>
      </c>
      <c r="C112" s="495" t="str">
        <f>IF($R$25=TRUE,(Ⅵ!B46),"表示不可")</f>
        <v>表示不可</v>
      </c>
      <c r="D112" s="496" t="str">
        <f>IF($R$25=TRUE,(Ⅵ!C46),"表示不可")</f>
        <v>表示不可</v>
      </c>
      <c r="E112" s="497" t="str">
        <f>IF($R$25=TRUE,(Ⅵ!D46),"表示不可")</f>
        <v>表示不可</v>
      </c>
      <c r="F112" s="386" t="str">
        <f>IF($R$25=TRUE,(Ⅵ!E46),"表示不可")</f>
        <v>表示不可</v>
      </c>
      <c r="G112" s="498" t="str">
        <f>IF($R$25=TRUE,(Ⅵ!F46),"表示不可")</f>
        <v>表示不可</v>
      </c>
      <c r="H112" s="387" t="str">
        <f t="shared" ref="H112" si="8">IF(C112="アナウンス","記入→","")</f>
        <v/>
      </c>
      <c r="I112" s="499"/>
      <c r="J112" s="418" t="str">
        <f>IF($R$25=TRUE,(Ⅵ!I46),"表示不可")</f>
        <v>表示不可</v>
      </c>
      <c r="K112" s="423" t="str">
        <f>IF($R$25=TRUE,(Ⅵ!J46),"表示不可")</f>
        <v>表示不可</v>
      </c>
      <c r="L112" s="388" t="str">
        <f t="shared" ref="L112" si="9">IF(C112="朗読","記入→","")</f>
        <v/>
      </c>
      <c r="M112" s="500" t="str">
        <f>IF($R$25=TRUE,(Ⅵ!L46),"表示不可")</f>
        <v>表示不可</v>
      </c>
      <c r="N112" s="389" t="str">
        <f>IF($R$25=TRUE,(Ⅵ!M46),"表示不可")</f>
        <v>表示不可</v>
      </c>
      <c r="O112" s="498" t="str">
        <f>IF($R$25=TRUE,(Ⅵ!N46),"表示不可")</f>
        <v>表示不可</v>
      </c>
      <c r="P112" s="333"/>
      <c r="Q112" s="265"/>
      <c r="R112" s="266"/>
      <c r="S112" s="267"/>
      <c r="T112" s="268"/>
      <c r="U112" s="167"/>
      <c r="V112" s="167"/>
      <c r="W112" s="309"/>
      <c r="X112" s="346"/>
      <c r="Z112" s="168"/>
      <c r="AA112" s="168"/>
      <c r="AB112" s="168"/>
      <c r="AC112" s="168"/>
      <c r="AD112" s="168"/>
      <c r="AE112" s="168"/>
      <c r="AF112" s="168"/>
    </row>
    <row r="113" spans="1:35" ht="15.75" customHeight="1">
      <c r="A113" s="5">
        <v>42</v>
      </c>
      <c r="B113" s="456" t="str">
        <f t="shared" ref="B113:B131" si="10">IF($C$4="", "",$C$4)</f>
        <v/>
      </c>
      <c r="C113" s="507" t="str">
        <f>IF($R$25=TRUE,(Ⅵ!B47),"表示不可")</f>
        <v>表示不可</v>
      </c>
      <c r="D113" s="508" t="str">
        <f>IF($R$25=TRUE,(Ⅵ!C47),"表示不可")</f>
        <v>表示不可</v>
      </c>
      <c r="E113" s="509" t="str">
        <f>IF($R$25=TRUE,(Ⅵ!D47),"表示不可")</f>
        <v>表示不可</v>
      </c>
      <c r="F113" s="371" t="str">
        <f>IF($R$25=TRUE,(Ⅵ!E47),"表示不可")</f>
        <v>表示不可</v>
      </c>
      <c r="G113" s="510" t="str">
        <f>IF($R$25=TRUE,(Ⅵ!F47),"表示不可")</f>
        <v>表示不可</v>
      </c>
      <c r="H113" s="372" t="str">
        <f t="shared" ref="H113:H131" si="11">IF(C113="アナウンス","記入→","")</f>
        <v/>
      </c>
      <c r="I113" s="511"/>
      <c r="J113" s="415" t="str">
        <f>IF($R$25=TRUE,(Ⅵ!I47),"表示不可")</f>
        <v>表示不可</v>
      </c>
      <c r="K113" s="419" t="str">
        <f>IF($R$25=TRUE,(Ⅵ!J47),"表示不可")</f>
        <v>表示不可</v>
      </c>
      <c r="L113" s="373" t="str">
        <f t="shared" ref="L113:L131" si="12">IF(C113="朗読","記入→","")</f>
        <v/>
      </c>
      <c r="M113" s="512" t="str">
        <f>IF($R$25=TRUE,(Ⅵ!L47),"表示不可")</f>
        <v>表示不可</v>
      </c>
      <c r="N113" s="374" t="str">
        <f>IF($R$25=TRUE,(Ⅵ!M47),"表示不可")</f>
        <v>表示不可</v>
      </c>
      <c r="O113" s="510" t="str">
        <f>IF($R$25=TRUE,(Ⅵ!N47),"表示不可")</f>
        <v>表示不可</v>
      </c>
      <c r="P113" s="333"/>
      <c r="Q113" s="269"/>
      <c r="R113" s="270"/>
      <c r="S113" s="271"/>
      <c r="T113" s="272"/>
      <c r="U113" s="167"/>
      <c r="V113" s="167"/>
      <c r="W113" s="309"/>
      <c r="X113" s="346"/>
      <c r="Z113" s="168"/>
      <c r="AA113" s="168"/>
      <c r="AB113" s="168"/>
      <c r="AC113" s="168"/>
      <c r="AD113" s="168"/>
      <c r="AE113" s="168"/>
      <c r="AF113" s="168"/>
    </row>
    <row r="114" spans="1:35" ht="15.75" customHeight="1">
      <c r="A114" s="5">
        <v>43</v>
      </c>
      <c r="B114" s="456" t="str">
        <f t="shared" si="10"/>
        <v/>
      </c>
      <c r="C114" s="507" t="str">
        <f>IF($R$25=TRUE,(Ⅵ!B48),"表示不可")</f>
        <v>表示不可</v>
      </c>
      <c r="D114" s="508" t="str">
        <f>IF($R$25=TRUE,(Ⅵ!C48),"表示不可")</f>
        <v>表示不可</v>
      </c>
      <c r="E114" s="509" t="str">
        <f>IF($R$25=TRUE,(Ⅵ!D48),"表示不可")</f>
        <v>表示不可</v>
      </c>
      <c r="F114" s="371" t="str">
        <f>IF($R$25=TRUE,(Ⅵ!E48),"表示不可")</f>
        <v>表示不可</v>
      </c>
      <c r="G114" s="510" t="str">
        <f>IF($R$25=TRUE,(Ⅵ!F48),"表示不可")</f>
        <v>表示不可</v>
      </c>
      <c r="H114" s="372" t="str">
        <f t="shared" si="11"/>
        <v/>
      </c>
      <c r="I114" s="511"/>
      <c r="J114" s="415" t="str">
        <f>IF($R$25=TRUE,(Ⅵ!I48),"表示不可")</f>
        <v>表示不可</v>
      </c>
      <c r="K114" s="419" t="str">
        <f>IF($R$25=TRUE,(Ⅵ!J48),"表示不可")</f>
        <v>表示不可</v>
      </c>
      <c r="L114" s="373" t="str">
        <f t="shared" si="12"/>
        <v/>
      </c>
      <c r="M114" s="512" t="str">
        <f>IF($R$25=TRUE,(Ⅵ!L48),"表示不可")</f>
        <v>表示不可</v>
      </c>
      <c r="N114" s="374" t="str">
        <f>IF($R$25=TRUE,(Ⅵ!M48),"表示不可")</f>
        <v>表示不可</v>
      </c>
      <c r="O114" s="510" t="str">
        <f>IF($R$25=TRUE,(Ⅵ!N48),"表示不可")</f>
        <v>表示不可</v>
      </c>
      <c r="P114" s="333"/>
      <c r="Q114" s="269"/>
      <c r="R114" s="270"/>
      <c r="S114" s="271"/>
      <c r="T114" s="272"/>
      <c r="U114" s="167"/>
      <c r="V114" s="167"/>
      <c r="W114" s="309"/>
      <c r="X114" s="346"/>
      <c r="Z114" s="168"/>
      <c r="AA114" s="168"/>
      <c r="AB114" s="168"/>
      <c r="AC114" s="168"/>
      <c r="AD114" s="168"/>
      <c r="AE114" s="168"/>
      <c r="AF114" s="168"/>
    </row>
    <row r="115" spans="1:35" ht="15.75" customHeight="1">
      <c r="A115" s="5">
        <v>44</v>
      </c>
      <c r="B115" s="456" t="str">
        <f t="shared" si="10"/>
        <v/>
      </c>
      <c r="C115" s="507" t="str">
        <f>IF($R$25=TRUE,(Ⅵ!B49),"表示不可")</f>
        <v>表示不可</v>
      </c>
      <c r="D115" s="508" t="str">
        <f>IF($R$25=TRUE,(Ⅵ!C49),"表示不可")</f>
        <v>表示不可</v>
      </c>
      <c r="E115" s="509" t="str">
        <f>IF($R$25=TRUE,(Ⅵ!D49),"表示不可")</f>
        <v>表示不可</v>
      </c>
      <c r="F115" s="371" t="str">
        <f>IF($R$25=TRUE,(Ⅵ!E49),"表示不可")</f>
        <v>表示不可</v>
      </c>
      <c r="G115" s="510" t="str">
        <f>IF($R$25=TRUE,(Ⅵ!F49),"表示不可")</f>
        <v>表示不可</v>
      </c>
      <c r="H115" s="372" t="str">
        <f t="shared" si="11"/>
        <v/>
      </c>
      <c r="I115" s="511"/>
      <c r="J115" s="415" t="str">
        <f>IF($R$25=TRUE,(Ⅵ!I49),"表示不可")</f>
        <v>表示不可</v>
      </c>
      <c r="K115" s="419" t="str">
        <f>IF($R$25=TRUE,(Ⅵ!J49),"表示不可")</f>
        <v>表示不可</v>
      </c>
      <c r="L115" s="373" t="str">
        <f t="shared" si="12"/>
        <v/>
      </c>
      <c r="M115" s="512" t="str">
        <f>IF($R$25=TRUE,(Ⅵ!L49),"表示不可")</f>
        <v>表示不可</v>
      </c>
      <c r="N115" s="374" t="str">
        <f>IF($R$25=TRUE,(Ⅵ!M49),"表示不可")</f>
        <v>表示不可</v>
      </c>
      <c r="O115" s="510" t="str">
        <f>IF($R$25=TRUE,(Ⅵ!N49),"表示不可")</f>
        <v>表示不可</v>
      </c>
      <c r="P115" s="333"/>
      <c r="Q115" s="269"/>
      <c r="R115" s="270"/>
      <c r="S115" s="271"/>
      <c r="T115" s="273"/>
      <c r="U115" s="167"/>
      <c r="V115" s="167"/>
      <c r="W115" s="309"/>
      <c r="X115" s="346"/>
      <c r="Z115" s="168"/>
      <c r="AA115" s="168"/>
      <c r="AB115" s="168"/>
      <c r="AC115" s="168"/>
      <c r="AD115" s="168"/>
      <c r="AE115" s="168"/>
      <c r="AF115" s="168"/>
    </row>
    <row r="116" spans="1:35" ht="15.75" customHeight="1" thickBot="1">
      <c r="A116" s="5">
        <v>45</v>
      </c>
      <c r="B116" s="457" t="str">
        <f t="shared" si="10"/>
        <v/>
      </c>
      <c r="C116" s="513" t="str">
        <f>IF($R$25=TRUE,(Ⅵ!B50),"表示不可")</f>
        <v>表示不可</v>
      </c>
      <c r="D116" s="514" t="str">
        <f>IF($R$25=TRUE,(Ⅵ!C50),"表示不可")</f>
        <v>表示不可</v>
      </c>
      <c r="E116" s="515" t="str">
        <f>IF($R$25=TRUE,(Ⅵ!D50),"表示不可")</f>
        <v>表示不可</v>
      </c>
      <c r="F116" s="375" t="str">
        <f>IF($R$25=TRUE,(Ⅵ!E50),"表示不可")</f>
        <v>表示不可</v>
      </c>
      <c r="G116" s="516" t="str">
        <f>IF($R$25=TRUE,(Ⅵ!F50),"表示不可")</f>
        <v>表示不可</v>
      </c>
      <c r="H116" s="376" t="str">
        <f t="shared" si="11"/>
        <v/>
      </c>
      <c r="I116" s="517"/>
      <c r="J116" s="416" t="str">
        <f>IF($R$25=TRUE,(Ⅵ!I50),"表示不可")</f>
        <v>表示不可</v>
      </c>
      <c r="K116" s="420" t="str">
        <f>IF($R$25=TRUE,(Ⅵ!J50),"表示不可")</f>
        <v>表示不可</v>
      </c>
      <c r="L116" s="377" t="str">
        <f t="shared" si="12"/>
        <v/>
      </c>
      <c r="M116" s="518" t="str">
        <f>IF($R$25=TRUE,(Ⅵ!L50),"表示不可")</f>
        <v>表示不可</v>
      </c>
      <c r="N116" s="378" t="str">
        <f>IF($R$25=TRUE,(Ⅵ!M50),"表示不可")</f>
        <v>表示不可</v>
      </c>
      <c r="O116" s="516" t="str">
        <f>IF($R$25=TRUE,(Ⅵ!N50),"表示不可")</f>
        <v>表示不可</v>
      </c>
      <c r="P116" s="333"/>
      <c r="Q116" s="276"/>
      <c r="R116" s="277"/>
      <c r="S116" s="278"/>
      <c r="T116" s="279"/>
      <c r="U116" s="167"/>
      <c r="V116" s="167"/>
      <c r="W116" s="309"/>
      <c r="X116" s="346"/>
      <c r="Z116" s="168"/>
      <c r="AA116" s="168"/>
      <c r="AB116" s="168"/>
      <c r="AC116" s="168"/>
      <c r="AD116" s="168"/>
      <c r="AE116" s="168"/>
      <c r="AF116" s="168"/>
    </row>
    <row r="117" spans="1:35" ht="15.75" customHeight="1">
      <c r="A117" s="5">
        <v>46</v>
      </c>
      <c r="B117" s="264" t="str">
        <f t="shared" si="10"/>
        <v/>
      </c>
      <c r="C117" s="483" t="str">
        <f>IF($R$25=TRUE,(Ⅵ!B51),"表示不可")</f>
        <v>表示不可</v>
      </c>
      <c r="D117" s="484" t="str">
        <f>IF($R$25=TRUE,(Ⅵ!C51),"表示不可")</f>
        <v>表示不可</v>
      </c>
      <c r="E117" s="485" t="str">
        <f>IF($R$25=TRUE,(Ⅵ!D51),"表示不可")</f>
        <v>表示不可</v>
      </c>
      <c r="F117" s="370" t="str">
        <f>IF($R$25=TRUE,(Ⅵ!E51),"表示不可")</f>
        <v>表示不可</v>
      </c>
      <c r="G117" s="486" t="str">
        <f>IF($R$25=TRUE,(Ⅵ!F51),"表示不可")</f>
        <v>表示不可</v>
      </c>
      <c r="H117" s="379" t="str">
        <f t="shared" si="11"/>
        <v/>
      </c>
      <c r="I117" s="487"/>
      <c r="J117" s="414" t="str">
        <f>IF($R$25=TRUE,(Ⅵ!I51),"表示不可")</f>
        <v>表示不可</v>
      </c>
      <c r="K117" s="421" t="str">
        <f>IF($R$25=TRUE,(Ⅵ!J51),"表示不可")</f>
        <v>表示不可</v>
      </c>
      <c r="L117" s="380" t="str">
        <f t="shared" si="12"/>
        <v/>
      </c>
      <c r="M117" s="488" t="str">
        <f>IF($R$25=TRUE,(Ⅵ!L51),"表示不可")</f>
        <v>表示不可</v>
      </c>
      <c r="N117" s="381" t="str">
        <f>IF($R$25=TRUE,(Ⅵ!M51),"表示不可")</f>
        <v>表示不可</v>
      </c>
      <c r="O117" s="486" t="str">
        <f>IF($R$25=TRUE,(Ⅵ!N51),"表示不可")</f>
        <v>表示不可</v>
      </c>
      <c r="P117" s="333"/>
      <c r="Q117" s="281"/>
      <c r="R117" s="282"/>
      <c r="S117" s="283"/>
      <c r="T117" s="284"/>
      <c r="U117" s="167"/>
      <c r="V117" s="167"/>
      <c r="W117" s="309"/>
      <c r="X117" s="346"/>
      <c r="Z117" s="168"/>
      <c r="AA117" s="168"/>
      <c r="AB117" s="168"/>
      <c r="AC117" s="168"/>
      <c r="AD117" s="168"/>
      <c r="AE117" s="168"/>
      <c r="AF117" s="168"/>
    </row>
    <row r="118" spans="1:35" ht="15.75" customHeight="1">
      <c r="A118" s="5">
        <v>47</v>
      </c>
      <c r="B118" s="456" t="str">
        <f t="shared" si="10"/>
        <v/>
      </c>
      <c r="C118" s="507" t="str">
        <f>IF($R$25=TRUE,(Ⅵ!B52),"表示不可")</f>
        <v>表示不可</v>
      </c>
      <c r="D118" s="508" t="str">
        <f>IF($R$25=TRUE,(Ⅵ!C52),"表示不可")</f>
        <v>表示不可</v>
      </c>
      <c r="E118" s="509" t="str">
        <f>IF($R$25=TRUE,(Ⅵ!D52),"表示不可")</f>
        <v>表示不可</v>
      </c>
      <c r="F118" s="371" t="str">
        <f>IF($R$25=TRUE,(Ⅵ!E52),"表示不可")</f>
        <v>表示不可</v>
      </c>
      <c r="G118" s="510" t="str">
        <f>IF($R$25=TRUE,(Ⅵ!F52),"表示不可")</f>
        <v>表示不可</v>
      </c>
      <c r="H118" s="372" t="str">
        <f t="shared" si="11"/>
        <v/>
      </c>
      <c r="I118" s="511"/>
      <c r="J118" s="415" t="str">
        <f>IF($R$25=TRUE,(Ⅵ!I52),"表示不可")</f>
        <v>表示不可</v>
      </c>
      <c r="K118" s="419" t="str">
        <f>IF($R$25=TRUE,(Ⅵ!J52),"表示不可")</f>
        <v>表示不可</v>
      </c>
      <c r="L118" s="373" t="str">
        <f t="shared" si="12"/>
        <v/>
      </c>
      <c r="M118" s="512" t="str">
        <f>IF($R$25=TRUE,(Ⅵ!L52),"表示不可")</f>
        <v>表示不可</v>
      </c>
      <c r="N118" s="374" t="str">
        <f>IF($R$25=TRUE,(Ⅵ!M52),"表示不可")</f>
        <v>表示不可</v>
      </c>
      <c r="O118" s="510" t="str">
        <f>IF($R$25=TRUE,(Ⅵ!N52),"表示不可")</f>
        <v>表示不可</v>
      </c>
      <c r="P118" s="333"/>
      <c r="Q118" s="269"/>
      <c r="R118" s="270"/>
      <c r="S118" s="271"/>
      <c r="T118" s="273"/>
      <c r="U118" s="167"/>
      <c r="V118" s="167"/>
      <c r="W118" s="309"/>
      <c r="X118" s="346"/>
      <c r="Z118" s="168"/>
      <c r="AA118" s="168"/>
      <c r="AB118" s="168"/>
      <c r="AC118" s="168"/>
      <c r="AD118" s="168"/>
      <c r="AE118" s="168"/>
      <c r="AF118" s="168"/>
    </row>
    <row r="119" spans="1:35" ht="15.75" customHeight="1">
      <c r="A119" s="5">
        <v>48</v>
      </c>
      <c r="B119" s="456" t="str">
        <f t="shared" si="10"/>
        <v/>
      </c>
      <c r="C119" s="507" t="str">
        <f>IF($R$25=TRUE,(Ⅵ!B53),"表示不可")</f>
        <v>表示不可</v>
      </c>
      <c r="D119" s="508" t="str">
        <f>IF($R$25=TRUE,(Ⅵ!C53),"表示不可")</f>
        <v>表示不可</v>
      </c>
      <c r="E119" s="509" t="str">
        <f>IF($R$25=TRUE,(Ⅵ!D53),"表示不可")</f>
        <v>表示不可</v>
      </c>
      <c r="F119" s="371" t="str">
        <f>IF($R$25=TRUE,(Ⅵ!E53),"表示不可")</f>
        <v>表示不可</v>
      </c>
      <c r="G119" s="510" t="str">
        <f>IF($R$25=TRUE,(Ⅵ!F53),"表示不可")</f>
        <v>表示不可</v>
      </c>
      <c r="H119" s="372" t="str">
        <f t="shared" si="11"/>
        <v/>
      </c>
      <c r="I119" s="511"/>
      <c r="J119" s="415" t="str">
        <f>IF($R$25=TRUE,(Ⅵ!I53),"表示不可")</f>
        <v>表示不可</v>
      </c>
      <c r="K119" s="419" t="str">
        <f>IF($R$25=TRUE,(Ⅵ!J53),"表示不可")</f>
        <v>表示不可</v>
      </c>
      <c r="L119" s="373" t="str">
        <f t="shared" si="12"/>
        <v/>
      </c>
      <c r="M119" s="512" t="str">
        <f>IF($R$25=TRUE,(Ⅵ!L53),"表示不可")</f>
        <v>表示不可</v>
      </c>
      <c r="N119" s="374" t="str">
        <f>IF($R$25=TRUE,(Ⅵ!M53),"表示不可")</f>
        <v>表示不可</v>
      </c>
      <c r="O119" s="510" t="str">
        <f>IF($R$25=TRUE,(Ⅵ!N53),"表示不可")</f>
        <v>表示不可</v>
      </c>
      <c r="P119" s="333"/>
      <c r="Q119" s="269"/>
      <c r="R119" s="270"/>
      <c r="S119" s="271"/>
      <c r="T119" s="272"/>
      <c r="U119" s="167"/>
      <c r="V119" s="167"/>
      <c r="W119" s="309"/>
      <c r="X119" s="346"/>
      <c r="Z119" s="168"/>
      <c r="AA119" s="168"/>
      <c r="AB119" s="168"/>
      <c r="AC119" s="168"/>
      <c r="AD119" s="168"/>
      <c r="AE119" s="168"/>
      <c r="AF119" s="168"/>
    </row>
    <row r="120" spans="1:35" ht="15.75" customHeight="1">
      <c r="A120" s="5">
        <v>49</v>
      </c>
      <c r="B120" s="456" t="str">
        <f t="shared" si="10"/>
        <v/>
      </c>
      <c r="C120" s="507" t="str">
        <f>IF($R$25=TRUE,(Ⅵ!B54),"表示不可")</f>
        <v>表示不可</v>
      </c>
      <c r="D120" s="508" t="str">
        <f>IF($R$25=TRUE,(Ⅵ!C54),"表示不可")</f>
        <v>表示不可</v>
      </c>
      <c r="E120" s="509" t="str">
        <f>IF($R$25=TRUE,(Ⅵ!D54),"表示不可")</f>
        <v>表示不可</v>
      </c>
      <c r="F120" s="371" t="str">
        <f>IF($R$25=TRUE,(Ⅵ!E54),"表示不可")</f>
        <v>表示不可</v>
      </c>
      <c r="G120" s="510" t="str">
        <f>IF($R$25=TRUE,(Ⅵ!F54),"表示不可")</f>
        <v>表示不可</v>
      </c>
      <c r="H120" s="372" t="str">
        <f t="shared" si="11"/>
        <v/>
      </c>
      <c r="I120" s="511"/>
      <c r="J120" s="415" t="str">
        <f>IF($R$25=TRUE,(Ⅵ!I54),"表示不可")</f>
        <v>表示不可</v>
      </c>
      <c r="K120" s="419" t="str">
        <f>IF($R$25=TRUE,(Ⅵ!J54),"表示不可")</f>
        <v>表示不可</v>
      </c>
      <c r="L120" s="373" t="str">
        <f t="shared" si="12"/>
        <v/>
      </c>
      <c r="M120" s="512" t="str">
        <f>IF($R$25=TRUE,(Ⅵ!L54),"表示不可")</f>
        <v>表示不可</v>
      </c>
      <c r="N120" s="374" t="str">
        <f>IF($R$25=TRUE,(Ⅵ!M54),"表示不可")</f>
        <v>表示不可</v>
      </c>
      <c r="O120" s="510" t="str">
        <f>IF($R$25=TRUE,(Ⅵ!N54),"表示不可")</f>
        <v>表示不可</v>
      </c>
      <c r="P120" s="333"/>
      <c r="Q120" s="269"/>
      <c r="R120" s="270"/>
      <c r="S120" s="271"/>
      <c r="T120" s="272"/>
      <c r="U120" s="167"/>
      <c r="V120" s="167"/>
      <c r="W120" s="309"/>
      <c r="X120" s="346"/>
      <c r="Z120" s="168"/>
      <c r="AA120" s="168"/>
      <c r="AB120" s="168"/>
      <c r="AC120" s="168"/>
      <c r="AD120" s="168"/>
      <c r="AE120" s="168"/>
      <c r="AF120" s="168"/>
    </row>
    <row r="121" spans="1:35" ht="15.75" customHeight="1" thickBot="1">
      <c r="A121" s="5">
        <v>50</v>
      </c>
      <c r="B121" s="463" t="str">
        <f t="shared" si="10"/>
        <v/>
      </c>
      <c r="C121" s="519" t="str">
        <f>IF($R$25=TRUE,(Ⅵ!B55),"表示不可")</f>
        <v>表示不可</v>
      </c>
      <c r="D121" s="520" t="str">
        <f>IF($R$25=TRUE,(Ⅵ!C55),"表示不可")</f>
        <v>表示不可</v>
      </c>
      <c r="E121" s="521" t="str">
        <f>IF($R$25=TRUE,(Ⅵ!D55),"表示不可")</f>
        <v>表示不可</v>
      </c>
      <c r="F121" s="382" t="str">
        <f>IF($R$25=TRUE,(Ⅵ!E55),"表示不可")</f>
        <v>表示不可</v>
      </c>
      <c r="G121" s="522" t="str">
        <f>IF($R$25=TRUE,(Ⅵ!F55),"表示不可")</f>
        <v>表示不可</v>
      </c>
      <c r="H121" s="383" t="str">
        <f t="shared" si="11"/>
        <v/>
      </c>
      <c r="I121" s="523"/>
      <c r="J121" s="417" t="str">
        <f>IF($R$25=TRUE,(Ⅵ!I55),"表示不可")</f>
        <v>表示不可</v>
      </c>
      <c r="K121" s="422" t="str">
        <f>IF($R$25=TRUE,(Ⅵ!J55),"表示不可")</f>
        <v>表示不可</v>
      </c>
      <c r="L121" s="384" t="str">
        <f t="shared" si="12"/>
        <v/>
      </c>
      <c r="M121" s="524" t="str">
        <f>IF($R$25=TRUE,(Ⅵ!L55),"表示不可")</f>
        <v>表示不可</v>
      </c>
      <c r="N121" s="385" t="str">
        <f>IF($R$25=TRUE,(Ⅵ!M55),"表示不可")</f>
        <v>表示不可</v>
      </c>
      <c r="O121" s="522" t="str">
        <f>IF($R$25=TRUE,(Ⅵ!N55),"表示不可")</f>
        <v>表示不可</v>
      </c>
      <c r="P121" s="333"/>
      <c r="Q121" s="286"/>
      <c r="R121" s="287"/>
      <c r="S121" s="288"/>
      <c r="T121" s="289"/>
      <c r="U121" s="167"/>
      <c r="V121" s="167"/>
      <c r="W121" s="309"/>
      <c r="X121" s="346"/>
      <c r="Z121" s="168"/>
      <c r="AA121" s="168"/>
      <c r="AB121" s="168"/>
      <c r="AC121" s="168"/>
      <c r="AD121" s="168"/>
      <c r="AE121" s="168"/>
      <c r="AF121" s="168"/>
    </row>
    <row r="122" spans="1:35" ht="15.75" customHeight="1">
      <c r="A122" s="5">
        <v>51</v>
      </c>
      <c r="B122" s="280" t="str">
        <f t="shared" si="10"/>
        <v/>
      </c>
      <c r="C122" s="495" t="str">
        <f>IF($R$25=TRUE,(Ⅵ!B56),"表示不可")</f>
        <v>表示不可</v>
      </c>
      <c r="D122" s="496" t="str">
        <f>IF($R$25=TRUE,(Ⅵ!C56),"表示不可")</f>
        <v>表示不可</v>
      </c>
      <c r="E122" s="497" t="str">
        <f>IF($R$25=TRUE,(Ⅵ!D56),"表示不可")</f>
        <v>表示不可</v>
      </c>
      <c r="F122" s="386" t="str">
        <f>IF($R$25=TRUE,(Ⅵ!E56),"表示不可")</f>
        <v>表示不可</v>
      </c>
      <c r="G122" s="498" t="str">
        <f>IF($R$25=TRUE,(Ⅵ!F56),"表示不可")</f>
        <v>表示不可</v>
      </c>
      <c r="H122" s="387" t="str">
        <f t="shared" si="11"/>
        <v/>
      </c>
      <c r="I122" s="499"/>
      <c r="J122" s="418" t="str">
        <f>IF($R$25=TRUE,(Ⅵ!I56),"表示不可")</f>
        <v>表示不可</v>
      </c>
      <c r="K122" s="423" t="str">
        <f>IF($R$25=TRUE,(Ⅵ!J56),"表示不可")</f>
        <v>表示不可</v>
      </c>
      <c r="L122" s="388" t="str">
        <f t="shared" si="12"/>
        <v/>
      </c>
      <c r="M122" s="500" t="str">
        <f>IF($R$25=TRUE,(Ⅵ!L56),"表示不可")</f>
        <v>表示不可</v>
      </c>
      <c r="N122" s="389" t="str">
        <f>IF($R$25=TRUE,(Ⅵ!M56),"表示不可")</f>
        <v>表示不可</v>
      </c>
      <c r="O122" s="498" t="str">
        <f>IF($R$25=TRUE,(Ⅵ!N56),"表示不可")</f>
        <v>表示不可</v>
      </c>
      <c r="P122" s="333"/>
      <c r="Q122" s="290"/>
      <c r="R122" s="291"/>
      <c r="S122" s="292"/>
      <c r="T122" s="293"/>
      <c r="U122" s="167"/>
      <c r="V122" s="167"/>
      <c r="W122" s="309"/>
      <c r="X122" s="346"/>
      <c r="Z122" s="168"/>
      <c r="AA122" s="168"/>
      <c r="AB122" s="168"/>
      <c r="AC122" s="168"/>
      <c r="AD122" s="168"/>
      <c r="AE122" s="168"/>
      <c r="AF122" s="168"/>
      <c r="AI122" s="169"/>
    </row>
    <row r="123" spans="1:35" ht="15.75" customHeight="1">
      <c r="A123" s="5">
        <v>52</v>
      </c>
      <c r="B123" s="456" t="str">
        <f t="shared" si="10"/>
        <v/>
      </c>
      <c r="C123" s="507" t="str">
        <f>IF($R$25=TRUE,(Ⅵ!B57),"表示不可")</f>
        <v>表示不可</v>
      </c>
      <c r="D123" s="508" t="str">
        <f>IF($R$25=TRUE,(Ⅵ!C57),"表示不可")</f>
        <v>表示不可</v>
      </c>
      <c r="E123" s="509" t="str">
        <f>IF($R$25=TRUE,(Ⅵ!D57),"表示不可")</f>
        <v>表示不可</v>
      </c>
      <c r="F123" s="371" t="str">
        <f>IF($R$25=TRUE,(Ⅵ!E57),"表示不可")</f>
        <v>表示不可</v>
      </c>
      <c r="G123" s="510" t="str">
        <f>IF($R$25=TRUE,(Ⅵ!F57),"表示不可")</f>
        <v>表示不可</v>
      </c>
      <c r="H123" s="372" t="str">
        <f t="shared" si="11"/>
        <v/>
      </c>
      <c r="I123" s="511"/>
      <c r="J123" s="415" t="str">
        <f>IF($R$25=TRUE,(Ⅵ!I57),"表示不可")</f>
        <v>表示不可</v>
      </c>
      <c r="K123" s="419" t="str">
        <f>IF($R$25=TRUE,(Ⅵ!J57),"表示不可")</f>
        <v>表示不可</v>
      </c>
      <c r="L123" s="373" t="str">
        <f t="shared" si="12"/>
        <v/>
      </c>
      <c r="M123" s="512" t="str">
        <f>IF($R$25=TRUE,(Ⅵ!L57),"表示不可")</f>
        <v>表示不可</v>
      </c>
      <c r="N123" s="374" t="str">
        <f>IF($R$25=TRUE,(Ⅵ!M57),"表示不可")</f>
        <v>表示不可</v>
      </c>
      <c r="O123" s="510" t="str">
        <f>IF($R$25=TRUE,(Ⅵ!N57),"表示不可")</f>
        <v>表示不可</v>
      </c>
      <c r="P123" s="333"/>
      <c r="Q123" s="269"/>
      <c r="R123" s="270"/>
      <c r="S123" s="271"/>
      <c r="T123" s="273"/>
      <c r="U123" s="167"/>
      <c r="V123" s="167"/>
      <c r="W123" s="309"/>
      <c r="X123" s="346"/>
      <c r="Z123" s="168"/>
      <c r="AA123" s="168"/>
      <c r="AB123" s="168"/>
      <c r="AC123" s="168"/>
      <c r="AD123" s="168"/>
      <c r="AE123" s="168"/>
      <c r="AF123" s="168"/>
      <c r="AI123" s="169"/>
    </row>
    <row r="124" spans="1:35" ht="15.75" customHeight="1">
      <c r="A124" s="5">
        <v>53</v>
      </c>
      <c r="B124" s="456" t="str">
        <f t="shared" si="10"/>
        <v/>
      </c>
      <c r="C124" s="507" t="str">
        <f>IF($R$25=TRUE,(Ⅵ!B58),"表示不可")</f>
        <v>表示不可</v>
      </c>
      <c r="D124" s="508" t="str">
        <f>IF($R$25=TRUE,(Ⅵ!C58),"表示不可")</f>
        <v>表示不可</v>
      </c>
      <c r="E124" s="509" t="str">
        <f>IF($R$25=TRUE,(Ⅵ!D58),"表示不可")</f>
        <v>表示不可</v>
      </c>
      <c r="F124" s="371" t="str">
        <f>IF($R$25=TRUE,(Ⅵ!E58),"表示不可")</f>
        <v>表示不可</v>
      </c>
      <c r="G124" s="510" t="str">
        <f>IF($R$25=TRUE,(Ⅵ!F58),"表示不可")</f>
        <v>表示不可</v>
      </c>
      <c r="H124" s="372" t="str">
        <f t="shared" si="11"/>
        <v/>
      </c>
      <c r="I124" s="511"/>
      <c r="J124" s="415" t="str">
        <f>IF($R$25=TRUE,(Ⅵ!I58),"表示不可")</f>
        <v>表示不可</v>
      </c>
      <c r="K124" s="419" t="str">
        <f>IF($R$25=TRUE,(Ⅵ!J58),"表示不可")</f>
        <v>表示不可</v>
      </c>
      <c r="L124" s="373" t="str">
        <f t="shared" si="12"/>
        <v/>
      </c>
      <c r="M124" s="512" t="str">
        <f>IF($R$25=TRUE,(Ⅵ!L58),"表示不可")</f>
        <v>表示不可</v>
      </c>
      <c r="N124" s="374" t="str">
        <f>IF($R$25=TRUE,(Ⅵ!M58),"表示不可")</f>
        <v>表示不可</v>
      </c>
      <c r="O124" s="510" t="str">
        <f>IF($R$25=TRUE,(Ⅵ!N58),"表示不可")</f>
        <v>表示不可</v>
      </c>
      <c r="P124" s="333"/>
      <c r="Q124" s="269"/>
      <c r="R124" s="270"/>
      <c r="S124" s="271"/>
      <c r="T124" s="272"/>
      <c r="U124" s="167"/>
      <c r="V124" s="167"/>
      <c r="W124" s="309"/>
      <c r="X124" s="346"/>
      <c r="Z124" s="168"/>
      <c r="AA124" s="168"/>
      <c r="AB124" s="168"/>
      <c r="AC124" s="168"/>
      <c r="AD124" s="168"/>
      <c r="AE124" s="168"/>
      <c r="AF124" s="168"/>
      <c r="AI124" s="169"/>
    </row>
    <row r="125" spans="1:35" ht="15.75" customHeight="1">
      <c r="A125" s="5">
        <v>54</v>
      </c>
      <c r="B125" s="456" t="str">
        <f t="shared" si="10"/>
        <v/>
      </c>
      <c r="C125" s="507" t="str">
        <f>IF($R$25=TRUE,(Ⅵ!B59),"表示不可")</f>
        <v>表示不可</v>
      </c>
      <c r="D125" s="508" t="str">
        <f>IF($R$25=TRUE,(Ⅵ!C59),"表示不可")</f>
        <v>表示不可</v>
      </c>
      <c r="E125" s="509" t="str">
        <f>IF($R$25=TRUE,(Ⅵ!D59),"表示不可")</f>
        <v>表示不可</v>
      </c>
      <c r="F125" s="371" t="str">
        <f>IF($R$25=TRUE,(Ⅵ!E59),"表示不可")</f>
        <v>表示不可</v>
      </c>
      <c r="G125" s="510" t="str">
        <f>IF($R$25=TRUE,(Ⅵ!F59),"表示不可")</f>
        <v>表示不可</v>
      </c>
      <c r="H125" s="372" t="str">
        <f t="shared" si="11"/>
        <v/>
      </c>
      <c r="I125" s="511"/>
      <c r="J125" s="415" t="str">
        <f>IF($R$25=TRUE,(Ⅵ!I59),"表示不可")</f>
        <v>表示不可</v>
      </c>
      <c r="K125" s="419" t="str">
        <f>IF($R$25=TRUE,(Ⅵ!J59),"表示不可")</f>
        <v>表示不可</v>
      </c>
      <c r="L125" s="373" t="str">
        <f t="shared" si="12"/>
        <v/>
      </c>
      <c r="M125" s="512" t="str">
        <f>IF($R$25=TRUE,(Ⅵ!L59),"表示不可")</f>
        <v>表示不可</v>
      </c>
      <c r="N125" s="374" t="str">
        <f>IF($R$25=TRUE,(Ⅵ!M59),"表示不可")</f>
        <v>表示不可</v>
      </c>
      <c r="O125" s="510" t="str">
        <f>IF($R$25=TRUE,(Ⅵ!N59),"表示不可")</f>
        <v>表示不可</v>
      </c>
      <c r="P125" s="333"/>
      <c r="Q125" s="269"/>
      <c r="R125" s="270"/>
      <c r="S125" s="269"/>
      <c r="T125" s="272"/>
      <c r="U125" s="167"/>
      <c r="V125" s="167"/>
      <c r="W125" s="309"/>
      <c r="X125" s="346"/>
      <c r="Z125" s="168"/>
      <c r="AA125" s="168"/>
      <c r="AB125" s="168"/>
      <c r="AC125" s="168"/>
      <c r="AD125" s="168"/>
      <c r="AE125" s="168"/>
      <c r="AF125" s="168"/>
      <c r="AI125" s="169"/>
    </row>
    <row r="126" spans="1:35" ht="15.75" customHeight="1" thickBot="1">
      <c r="A126" s="5">
        <v>55</v>
      </c>
      <c r="B126" s="457" t="str">
        <f t="shared" si="10"/>
        <v/>
      </c>
      <c r="C126" s="513" t="str">
        <f>IF($R$25=TRUE,(Ⅵ!B60),"表示不可")</f>
        <v>表示不可</v>
      </c>
      <c r="D126" s="514" t="str">
        <f>IF($R$25=TRUE,(Ⅵ!C60),"表示不可")</f>
        <v>表示不可</v>
      </c>
      <c r="E126" s="515" t="str">
        <f>IF($R$25=TRUE,(Ⅵ!D60),"表示不可")</f>
        <v>表示不可</v>
      </c>
      <c r="F126" s="375" t="str">
        <f>IF($R$25=TRUE,(Ⅵ!E60),"表示不可")</f>
        <v>表示不可</v>
      </c>
      <c r="G126" s="516" t="str">
        <f>IF($R$25=TRUE,(Ⅵ!F60),"表示不可")</f>
        <v>表示不可</v>
      </c>
      <c r="H126" s="376" t="str">
        <f t="shared" si="11"/>
        <v/>
      </c>
      <c r="I126" s="517"/>
      <c r="J126" s="416" t="str">
        <f>IF($R$25=TRUE,(Ⅵ!I60),"表示不可")</f>
        <v>表示不可</v>
      </c>
      <c r="K126" s="420" t="str">
        <f>IF($R$25=TRUE,(Ⅵ!J60),"表示不可")</f>
        <v>表示不可</v>
      </c>
      <c r="L126" s="377" t="str">
        <f t="shared" si="12"/>
        <v/>
      </c>
      <c r="M126" s="518" t="str">
        <f>IF($R$25=TRUE,(Ⅵ!L60),"表示不可")</f>
        <v>表示不可</v>
      </c>
      <c r="N126" s="378" t="str">
        <f>IF($R$25=TRUE,(Ⅵ!M60),"表示不可")</f>
        <v>表示不可</v>
      </c>
      <c r="O126" s="516" t="str">
        <f>IF($R$25=TRUE,(Ⅵ!N60),"表示不可")</f>
        <v>表示不可</v>
      </c>
      <c r="P126" s="333"/>
      <c r="Q126" s="276"/>
      <c r="R126" s="277"/>
      <c r="S126" s="276"/>
      <c r="T126" s="279"/>
      <c r="U126" s="167"/>
      <c r="V126" s="167"/>
      <c r="W126" s="309"/>
      <c r="X126" s="346"/>
      <c r="Z126" s="168"/>
      <c r="AA126" s="168"/>
      <c r="AB126" s="168"/>
      <c r="AC126" s="168"/>
      <c r="AD126" s="168"/>
      <c r="AE126" s="168"/>
      <c r="AF126" s="168"/>
      <c r="AI126" s="169"/>
    </row>
    <row r="127" spans="1:35" ht="15.75" customHeight="1">
      <c r="A127" s="5">
        <v>56</v>
      </c>
      <c r="B127" s="264" t="str">
        <f t="shared" si="10"/>
        <v/>
      </c>
      <c r="C127" s="483" t="str">
        <f>IF($R$25=TRUE,(Ⅵ!B61),"表示不可")</f>
        <v>表示不可</v>
      </c>
      <c r="D127" s="484" t="str">
        <f>IF($R$25=TRUE,(Ⅵ!C61),"表示不可")</f>
        <v>表示不可</v>
      </c>
      <c r="E127" s="485" t="str">
        <f>IF($R$25=TRUE,(Ⅵ!D61),"表示不可")</f>
        <v>表示不可</v>
      </c>
      <c r="F127" s="370" t="str">
        <f>IF($R$25=TRUE,(Ⅵ!E61),"表示不可")</f>
        <v>表示不可</v>
      </c>
      <c r="G127" s="486" t="str">
        <f>IF($R$25=TRUE,(Ⅵ!F61),"表示不可")</f>
        <v>表示不可</v>
      </c>
      <c r="H127" s="379" t="str">
        <f t="shared" si="11"/>
        <v/>
      </c>
      <c r="I127" s="487"/>
      <c r="J127" s="414" t="str">
        <f>IF($R$25=TRUE,(Ⅵ!I61),"表示不可")</f>
        <v>表示不可</v>
      </c>
      <c r="K127" s="421" t="str">
        <f>IF($R$25=TRUE,(Ⅵ!J61),"表示不可")</f>
        <v>表示不可</v>
      </c>
      <c r="L127" s="380" t="str">
        <f t="shared" si="12"/>
        <v/>
      </c>
      <c r="M127" s="488" t="str">
        <f>IF($R$25=TRUE,(Ⅵ!L61),"表示不可")</f>
        <v>表示不可</v>
      </c>
      <c r="N127" s="381" t="str">
        <f>IF($R$25=TRUE,(Ⅵ!M61),"表示不可")</f>
        <v>表示不可</v>
      </c>
      <c r="O127" s="486" t="str">
        <f>IF($R$25=TRUE,(Ⅵ!N61),"表示不可")</f>
        <v>表示不可</v>
      </c>
      <c r="P127" s="333"/>
      <c r="Q127" s="281"/>
      <c r="R127" s="282"/>
      <c r="S127" s="281"/>
      <c r="T127" s="284"/>
      <c r="U127" s="167"/>
      <c r="V127" s="167"/>
      <c r="W127" s="309"/>
      <c r="X127" s="346"/>
      <c r="Z127" s="168"/>
      <c r="AA127" s="168"/>
      <c r="AB127" s="168"/>
      <c r="AC127" s="168"/>
      <c r="AD127" s="168"/>
      <c r="AE127" s="168"/>
      <c r="AF127" s="168"/>
      <c r="AI127" s="169"/>
    </row>
    <row r="128" spans="1:35" ht="15.75" customHeight="1">
      <c r="A128" s="5">
        <v>57</v>
      </c>
      <c r="B128" s="456" t="str">
        <f t="shared" si="10"/>
        <v/>
      </c>
      <c r="C128" s="507" t="str">
        <f>IF($R$25=TRUE,(Ⅵ!B62),"表示不可")</f>
        <v>表示不可</v>
      </c>
      <c r="D128" s="508" t="str">
        <f>IF($R$25=TRUE,(Ⅵ!C62),"表示不可")</f>
        <v>表示不可</v>
      </c>
      <c r="E128" s="509" t="str">
        <f>IF($R$25=TRUE,(Ⅵ!D62),"表示不可")</f>
        <v>表示不可</v>
      </c>
      <c r="F128" s="371" t="str">
        <f>IF($R$25=TRUE,(Ⅵ!E62),"表示不可")</f>
        <v>表示不可</v>
      </c>
      <c r="G128" s="510" t="str">
        <f>IF($R$25=TRUE,(Ⅵ!F62),"表示不可")</f>
        <v>表示不可</v>
      </c>
      <c r="H128" s="372" t="str">
        <f t="shared" si="11"/>
        <v/>
      </c>
      <c r="I128" s="511"/>
      <c r="J128" s="415" t="str">
        <f>IF($R$25=TRUE,(Ⅵ!I62),"表示不可")</f>
        <v>表示不可</v>
      </c>
      <c r="K128" s="419" t="str">
        <f>IF($R$25=TRUE,(Ⅵ!J62),"表示不可")</f>
        <v>表示不可</v>
      </c>
      <c r="L128" s="373" t="str">
        <f t="shared" si="12"/>
        <v/>
      </c>
      <c r="M128" s="512" t="str">
        <f>IF($R$25=TRUE,(Ⅵ!L62),"表示不可")</f>
        <v>表示不可</v>
      </c>
      <c r="N128" s="374" t="str">
        <f>IF($R$25=TRUE,(Ⅵ!M62),"表示不可")</f>
        <v>表示不可</v>
      </c>
      <c r="O128" s="510" t="str">
        <f>IF($R$25=TRUE,(Ⅵ!N62),"表示不可")</f>
        <v>表示不可</v>
      </c>
      <c r="P128" s="333"/>
      <c r="Q128" s="269"/>
      <c r="R128" s="270"/>
      <c r="S128" s="269"/>
      <c r="T128" s="272"/>
      <c r="U128" s="167"/>
      <c r="V128" s="167"/>
      <c r="W128" s="309"/>
      <c r="X128" s="346"/>
      <c r="Z128" s="168"/>
      <c r="AA128" s="168"/>
      <c r="AB128" s="168"/>
      <c r="AC128" s="168"/>
      <c r="AD128" s="168"/>
      <c r="AE128" s="168"/>
      <c r="AF128" s="168"/>
      <c r="AI128" s="169"/>
    </row>
    <row r="129" spans="1:35" ht="15.75" customHeight="1">
      <c r="A129" s="5">
        <v>58</v>
      </c>
      <c r="B129" s="456" t="str">
        <f t="shared" si="10"/>
        <v/>
      </c>
      <c r="C129" s="507" t="str">
        <f>IF($R$25=TRUE,(Ⅵ!B63),"表示不可")</f>
        <v>表示不可</v>
      </c>
      <c r="D129" s="508" t="str">
        <f>IF($R$25=TRUE,(Ⅵ!C63),"表示不可")</f>
        <v>表示不可</v>
      </c>
      <c r="E129" s="509" t="str">
        <f>IF($R$25=TRUE,(Ⅵ!D63),"表示不可")</f>
        <v>表示不可</v>
      </c>
      <c r="F129" s="371" t="str">
        <f>IF($R$25=TRUE,(Ⅵ!E63),"表示不可")</f>
        <v>表示不可</v>
      </c>
      <c r="G129" s="510" t="str">
        <f>IF($R$25=TRUE,(Ⅵ!F63),"表示不可")</f>
        <v>表示不可</v>
      </c>
      <c r="H129" s="372" t="str">
        <f t="shared" si="11"/>
        <v/>
      </c>
      <c r="I129" s="511"/>
      <c r="J129" s="415" t="str">
        <f>IF($R$25=TRUE,(Ⅵ!I63),"表示不可")</f>
        <v>表示不可</v>
      </c>
      <c r="K129" s="419" t="str">
        <f>IF($R$25=TRUE,(Ⅵ!J63),"表示不可")</f>
        <v>表示不可</v>
      </c>
      <c r="L129" s="373" t="str">
        <f t="shared" si="12"/>
        <v/>
      </c>
      <c r="M129" s="512" t="str">
        <f>IF($R$25=TRUE,(Ⅵ!L63),"表示不可")</f>
        <v>表示不可</v>
      </c>
      <c r="N129" s="374" t="str">
        <f>IF($R$25=TRUE,(Ⅵ!M63),"表示不可")</f>
        <v>表示不可</v>
      </c>
      <c r="O129" s="510" t="str">
        <f>IF($R$25=TRUE,(Ⅵ!N63),"表示不可")</f>
        <v>表示不可</v>
      </c>
      <c r="P129" s="333"/>
      <c r="Q129" s="269"/>
      <c r="R129" s="270"/>
      <c r="S129" s="269"/>
      <c r="T129" s="272"/>
      <c r="U129" s="167"/>
      <c r="V129" s="167"/>
      <c r="W129" s="309"/>
      <c r="X129" s="346"/>
      <c r="Z129" s="168"/>
      <c r="AA129" s="168"/>
      <c r="AB129" s="168"/>
      <c r="AC129" s="168"/>
      <c r="AD129" s="168"/>
      <c r="AE129" s="168"/>
      <c r="AF129" s="168"/>
      <c r="AI129" s="169"/>
    </row>
    <row r="130" spans="1:35" ht="15.75" customHeight="1">
      <c r="A130" s="5">
        <v>59</v>
      </c>
      <c r="B130" s="456" t="str">
        <f t="shared" si="10"/>
        <v/>
      </c>
      <c r="C130" s="507" t="str">
        <f>IF($R$25=TRUE,(Ⅵ!B64),"表示不可")</f>
        <v>表示不可</v>
      </c>
      <c r="D130" s="508" t="str">
        <f>IF($R$25=TRUE,(Ⅵ!C64),"表示不可")</f>
        <v>表示不可</v>
      </c>
      <c r="E130" s="509" t="str">
        <f>IF($R$25=TRUE,(Ⅵ!D64),"表示不可")</f>
        <v>表示不可</v>
      </c>
      <c r="F130" s="371" t="str">
        <f>IF($R$25=TRUE,(Ⅵ!E64),"表示不可")</f>
        <v>表示不可</v>
      </c>
      <c r="G130" s="510" t="str">
        <f>IF($R$25=TRUE,(Ⅵ!F64),"表示不可")</f>
        <v>表示不可</v>
      </c>
      <c r="H130" s="372" t="str">
        <f t="shared" si="11"/>
        <v/>
      </c>
      <c r="I130" s="511"/>
      <c r="J130" s="415" t="str">
        <f>IF($R$25=TRUE,(Ⅵ!I64),"表示不可")</f>
        <v>表示不可</v>
      </c>
      <c r="K130" s="419" t="str">
        <f>IF($R$25=TRUE,(Ⅵ!J64),"表示不可")</f>
        <v>表示不可</v>
      </c>
      <c r="L130" s="373" t="str">
        <f t="shared" si="12"/>
        <v/>
      </c>
      <c r="M130" s="512" t="str">
        <f>IF($R$25=TRUE,(Ⅵ!L64),"表示不可")</f>
        <v>表示不可</v>
      </c>
      <c r="N130" s="374" t="str">
        <f>IF($R$25=TRUE,(Ⅵ!M64),"表示不可")</f>
        <v>表示不可</v>
      </c>
      <c r="O130" s="510" t="str">
        <f>IF($R$25=TRUE,(Ⅵ!N64),"表示不可")</f>
        <v>表示不可</v>
      </c>
      <c r="P130" s="333"/>
      <c r="Q130" s="269"/>
      <c r="R130" s="270"/>
      <c r="S130" s="269"/>
      <c r="T130" s="272"/>
      <c r="U130" s="167"/>
      <c r="V130" s="167"/>
      <c r="W130" s="309"/>
      <c r="X130" s="346"/>
      <c r="Z130" s="168"/>
      <c r="AA130" s="168"/>
      <c r="AB130" s="168"/>
      <c r="AC130" s="168"/>
      <c r="AD130" s="168"/>
      <c r="AE130" s="168"/>
      <c r="AF130" s="168"/>
      <c r="AI130" s="169"/>
    </row>
    <row r="131" spans="1:35" ht="15.75" customHeight="1" thickBot="1">
      <c r="A131" s="5">
        <v>60</v>
      </c>
      <c r="B131" s="457" t="str">
        <f t="shared" si="10"/>
        <v/>
      </c>
      <c r="C131" s="513" t="str">
        <f>IF($R$25=TRUE,(Ⅵ!B65),"表示不可")</f>
        <v>表示不可</v>
      </c>
      <c r="D131" s="514" t="str">
        <f>IF($R$25=TRUE,(Ⅵ!C65),"表示不可")</f>
        <v>表示不可</v>
      </c>
      <c r="E131" s="515" t="str">
        <f>IF($R$25=TRUE,(Ⅵ!D65),"表示不可")</f>
        <v>表示不可</v>
      </c>
      <c r="F131" s="375" t="str">
        <f>IF($R$25=TRUE,(Ⅵ!E65),"表示不可")</f>
        <v>表示不可</v>
      </c>
      <c r="G131" s="516" t="str">
        <f>IF($R$25=TRUE,(Ⅵ!F65),"表示不可")</f>
        <v>表示不可</v>
      </c>
      <c r="H131" s="376" t="str">
        <f t="shared" si="11"/>
        <v/>
      </c>
      <c r="I131" s="517"/>
      <c r="J131" s="416" t="str">
        <f>IF($R$25=TRUE,(Ⅵ!I65),"表示不可")</f>
        <v>表示不可</v>
      </c>
      <c r="K131" s="420" t="str">
        <f>IF($R$25=TRUE,(Ⅵ!J65),"表示不可")</f>
        <v>表示不可</v>
      </c>
      <c r="L131" s="377" t="str">
        <f t="shared" si="12"/>
        <v/>
      </c>
      <c r="M131" s="518" t="str">
        <f>IF($R$25=TRUE,(Ⅵ!L65),"表示不可")</f>
        <v>表示不可</v>
      </c>
      <c r="N131" s="378" t="str">
        <f>IF($R$25=TRUE,(Ⅵ!M65),"表示不可")</f>
        <v>表示不可</v>
      </c>
      <c r="O131" s="516" t="str">
        <f>IF($R$25=TRUE,(Ⅵ!N65),"表示不可")</f>
        <v>表示不可</v>
      </c>
      <c r="P131" s="333"/>
      <c r="Q131" s="276"/>
      <c r="R131" s="277"/>
      <c r="S131" s="276"/>
      <c r="T131" s="279"/>
      <c r="U131" s="167"/>
      <c r="V131" s="167"/>
      <c r="W131" s="309"/>
      <c r="X131" s="346"/>
      <c r="Z131" s="168"/>
      <c r="AA131" s="168"/>
      <c r="AB131" s="168"/>
      <c r="AC131" s="168"/>
      <c r="AD131" s="168"/>
      <c r="AE131" s="168"/>
      <c r="AF131" s="168"/>
      <c r="AI131" s="169"/>
    </row>
    <row r="132" spans="1:35" ht="12" customHeight="1">
      <c r="P132" s="333"/>
      <c r="Q132" s="295"/>
      <c r="R132" s="295"/>
      <c r="S132" s="295"/>
      <c r="T132" s="295"/>
      <c r="U132" s="167"/>
      <c r="V132" s="167"/>
      <c r="W132" s="309"/>
      <c r="X132" s="346"/>
      <c r="Z132" s="168"/>
      <c r="AA132" s="168"/>
      <c r="AB132" s="168"/>
      <c r="AC132" s="168"/>
      <c r="AD132" s="168"/>
      <c r="AE132" s="168"/>
      <c r="AF132" s="168"/>
      <c r="AI132" s="169"/>
    </row>
    <row r="133" spans="1:35" ht="22.5" customHeight="1">
      <c r="B133" s="46" t="str">
        <f>"上記のとおり、高文連個人情報に関する保護規定を承諾したうえで、"&amp;B2&amp;"への参加を申し込みます。"</f>
        <v>上記のとおり、高文連個人情報に関する保護規定を承諾したうえで、平成29年度宮崎県高等学校新人放送コンテスト 兼 
第39回九州高校放送コンテスト宮崎県予選への参加を申し込みます。</v>
      </c>
      <c r="P133" s="333"/>
      <c r="Q133" s="295"/>
      <c r="R133" s="295"/>
      <c r="S133" s="295"/>
      <c r="T133" s="295"/>
      <c r="U133" s="167"/>
      <c r="V133" s="167"/>
      <c r="W133" s="309"/>
      <c r="X133" s="346"/>
      <c r="Z133" s="168"/>
      <c r="AA133" s="168"/>
      <c r="AB133" s="168"/>
      <c r="AC133" s="168"/>
      <c r="AD133" s="168"/>
      <c r="AE133" s="168"/>
      <c r="AF133" s="168"/>
      <c r="AI133" s="169"/>
    </row>
    <row r="134" spans="1:35" ht="22.5" customHeight="1">
      <c r="B134" s="671">
        <f ca="1">B66</f>
        <v>43024</v>
      </c>
      <c r="C134" s="671"/>
      <c r="P134" s="333"/>
      <c r="Q134" s="295"/>
      <c r="R134" s="295"/>
      <c r="S134" s="295"/>
      <c r="T134" s="295"/>
      <c r="U134" s="167"/>
      <c r="V134" s="167"/>
      <c r="W134" s="309"/>
      <c r="X134" s="346"/>
      <c r="Z134" s="168"/>
      <c r="AA134" s="168"/>
      <c r="AB134" s="168"/>
      <c r="AC134" s="168"/>
      <c r="AD134" s="168"/>
      <c r="AE134" s="168"/>
      <c r="AF134" s="168"/>
      <c r="AI134" s="169"/>
    </row>
    <row r="135" spans="1:35" ht="22.5" customHeight="1">
      <c r="B135" s="8" t="s">
        <v>235</v>
      </c>
      <c r="C135" s="8"/>
      <c r="G135" s="129" t="s">
        <v>138</v>
      </c>
      <c r="H135" s="302"/>
      <c r="I135" s="310"/>
      <c r="J135" s="424">
        <f>C3</f>
        <v>0</v>
      </c>
      <c r="K135" s="425"/>
      <c r="L135" s="426"/>
      <c r="M135" s="427"/>
      <c r="N135" s="303"/>
      <c r="O135" s="303"/>
      <c r="P135" s="333"/>
      <c r="Q135" s="295"/>
      <c r="R135" s="295"/>
      <c r="S135" s="295"/>
      <c r="T135" s="295"/>
      <c r="U135" s="167"/>
      <c r="V135" s="167"/>
      <c r="W135" s="309"/>
      <c r="X135" s="346"/>
      <c r="Z135" s="168"/>
      <c r="AA135" s="168"/>
      <c r="AB135" s="168"/>
      <c r="AC135" s="168"/>
      <c r="AD135" s="168"/>
      <c r="AE135" s="168"/>
      <c r="AF135" s="168"/>
      <c r="AI135" s="169"/>
    </row>
    <row r="136" spans="1:35" ht="22.5" customHeight="1">
      <c r="B136" s="8" t="str">
        <f>B68</f>
        <v>　　　　（宮崎南高等学校副校長）</v>
      </c>
      <c r="C136" s="8"/>
      <c r="G136" s="304" t="s">
        <v>239</v>
      </c>
      <c r="H136" s="312"/>
      <c r="I136" s="312"/>
      <c r="J136" s="666">
        <f>J68</f>
        <v>0</v>
      </c>
      <c r="K136" s="666"/>
      <c r="L136" s="666"/>
      <c r="M136" s="666"/>
      <c r="N136" s="306" t="s">
        <v>240</v>
      </c>
      <c r="O136" s="345"/>
      <c r="P136" s="333"/>
      <c r="Q136" s="295"/>
      <c r="R136" s="295"/>
      <c r="S136" s="295"/>
      <c r="T136" s="295"/>
      <c r="U136" s="167"/>
      <c r="V136" s="167"/>
      <c r="W136" s="309"/>
      <c r="X136" s="346"/>
      <c r="Z136" s="168"/>
      <c r="AA136" s="168"/>
      <c r="AB136" s="168"/>
      <c r="AC136" s="168"/>
      <c r="AD136" s="168"/>
      <c r="AE136" s="168"/>
      <c r="AF136" s="168"/>
      <c r="AI136" s="169"/>
    </row>
    <row r="137" spans="1:35">
      <c r="Q137" s="314"/>
      <c r="R137" s="314"/>
      <c r="S137" s="314"/>
      <c r="T137" s="314"/>
    </row>
    <row r="138" spans="1:35">
      <c r="Q138" s="314"/>
      <c r="R138" s="314"/>
      <c r="S138" s="314"/>
      <c r="T138" s="314"/>
    </row>
    <row r="139" spans="1:35">
      <c r="Q139" s="314"/>
      <c r="R139" s="314"/>
      <c r="S139" s="314"/>
      <c r="T139" s="314"/>
    </row>
    <row r="140" spans="1:35">
      <c r="Q140" s="314"/>
      <c r="R140" s="314"/>
      <c r="S140" s="314"/>
      <c r="T140" s="314"/>
    </row>
    <row r="141" spans="1:35">
      <c r="Q141" s="314"/>
      <c r="R141" s="314"/>
      <c r="S141" s="314"/>
      <c r="T141" s="314"/>
    </row>
    <row r="142" spans="1:35">
      <c r="Q142" s="314"/>
      <c r="R142" s="314"/>
      <c r="S142" s="314"/>
      <c r="T142" s="314"/>
    </row>
    <row r="143" spans="1:35">
      <c r="Q143" s="314"/>
      <c r="R143" s="314"/>
      <c r="S143" s="314"/>
      <c r="T143" s="314"/>
    </row>
    <row r="144" spans="1:35">
      <c r="Q144" s="314"/>
      <c r="R144" s="314"/>
      <c r="S144" s="314"/>
      <c r="T144" s="314"/>
    </row>
    <row r="145" spans="6:35">
      <c r="Q145" s="314"/>
      <c r="R145" s="314"/>
      <c r="S145" s="314"/>
      <c r="T145" s="314"/>
    </row>
    <row r="146" spans="6:35">
      <c r="Q146" s="314"/>
      <c r="R146" s="314"/>
      <c r="S146" s="314"/>
      <c r="T146" s="314"/>
    </row>
    <row r="147" spans="6:35">
      <c r="Q147" s="314"/>
      <c r="R147" s="314"/>
      <c r="S147" s="314"/>
      <c r="T147" s="314"/>
    </row>
    <row r="148" spans="6:35">
      <c r="F148" s="5"/>
      <c r="H148" s="5"/>
      <c r="K148" s="5"/>
      <c r="N148" s="5"/>
      <c r="O148" s="5"/>
      <c r="P148" s="337"/>
      <c r="Q148" s="314"/>
      <c r="R148" s="314"/>
      <c r="S148" s="314"/>
      <c r="T148" s="314"/>
      <c r="U148"/>
      <c r="V148" s="315"/>
      <c r="X148" s="351"/>
      <c r="Z148"/>
      <c r="AA148"/>
      <c r="AB148"/>
      <c r="AC148"/>
      <c r="AD148"/>
      <c r="AE148"/>
      <c r="AF148"/>
      <c r="AG148"/>
      <c r="AH148"/>
      <c r="AI148"/>
    </row>
    <row r="149" spans="6:35">
      <c r="F149" s="5"/>
      <c r="H149" s="5"/>
      <c r="K149" s="5"/>
      <c r="N149" s="5"/>
      <c r="O149" s="5"/>
      <c r="P149" s="337"/>
      <c r="Q149" s="314"/>
      <c r="R149" s="314"/>
      <c r="S149" s="314"/>
      <c r="T149" s="314"/>
      <c r="U149"/>
      <c r="V149" s="315"/>
      <c r="X149" s="351"/>
      <c r="Z149"/>
      <c r="AA149"/>
      <c r="AB149"/>
      <c r="AC149"/>
      <c r="AD149"/>
      <c r="AE149"/>
      <c r="AF149"/>
      <c r="AG149"/>
      <c r="AH149"/>
      <c r="AI149"/>
    </row>
    <row r="150" spans="6:35">
      <c r="F150" s="5"/>
      <c r="H150" s="5"/>
      <c r="K150" s="5"/>
      <c r="N150" s="5"/>
      <c r="O150" s="5"/>
      <c r="P150" s="337"/>
      <c r="Q150" s="314"/>
      <c r="R150" s="314"/>
      <c r="S150" s="314"/>
      <c r="T150" s="314"/>
      <c r="U150"/>
      <c r="V150" s="315"/>
      <c r="X150" s="351"/>
      <c r="Z150"/>
      <c r="AA150"/>
      <c r="AB150"/>
      <c r="AC150"/>
      <c r="AD150"/>
      <c r="AE150"/>
      <c r="AF150"/>
      <c r="AG150"/>
      <c r="AH150"/>
      <c r="AI150"/>
    </row>
    <row r="151" spans="6:35">
      <c r="F151" s="5"/>
      <c r="H151" s="5"/>
      <c r="K151" s="5"/>
      <c r="N151" s="5"/>
      <c r="O151" s="5"/>
      <c r="P151" s="337"/>
      <c r="Q151" s="314"/>
      <c r="R151" s="314"/>
      <c r="S151" s="314"/>
      <c r="T151" s="314"/>
      <c r="U151"/>
      <c r="V151" s="315"/>
      <c r="X151" s="351"/>
      <c r="Z151"/>
      <c r="AA151"/>
      <c r="AB151"/>
      <c r="AC151"/>
      <c r="AD151"/>
      <c r="AE151"/>
      <c r="AF151"/>
      <c r="AG151"/>
      <c r="AH151"/>
      <c r="AI151"/>
    </row>
    <row r="152" spans="6:35">
      <c r="F152" s="5"/>
      <c r="H152" s="5"/>
      <c r="K152" s="5"/>
      <c r="N152" s="5"/>
      <c r="O152" s="5"/>
      <c r="P152" s="337"/>
      <c r="Q152" s="314"/>
      <c r="R152" s="314"/>
      <c r="S152" s="314"/>
      <c r="T152" s="314"/>
      <c r="U152"/>
      <c r="V152" s="315"/>
      <c r="X152" s="351"/>
      <c r="Z152"/>
      <c r="AA152"/>
      <c r="AB152"/>
      <c r="AC152"/>
      <c r="AD152"/>
      <c r="AE152"/>
      <c r="AF152"/>
      <c r="AG152"/>
      <c r="AH152"/>
      <c r="AI152"/>
    </row>
    <row r="153" spans="6:35">
      <c r="F153" s="5"/>
      <c r="H153" s="5"/>
      <c r="K153" s="5"/>
      <c r="N153" s="5"/>
      <c r="O153" s="5"/>
      <c r="P153" s="337"/>
      <c r="Q153" s="314"/>
      <c r="R153" s="314"/>
      <c r="S153" s="314"/>
      <c r="T153" s="314"/>
      <c r="U153"/>
      <c r="V153" s="315"/>
      <c r="X153" s="351"/>
      <c r="Z153"/>
      <c r="AA153"/>
      <c r="AB153"/>
      <c r="AC153"/>
      <c r="AD153"/>
      <c r="AE153"/>
      <c r="AF153"/>
      <c r="AG153"/>
      <c r="AH153"/>
      <c r="AI153"/>
    </row>
    <row r="154" spans="6:35">
      <c r="F154" s="5"/>
      <c r="H154" s="5"/>
      <c r="K154" s="5"/>
      <c r="N154" s="5"/>
      <c r="O154" s="5"/>
      <c r="P154" s="337"/>
      <c r="Q154" s="314"/>
      <c r="R154" s="314"/>
      <c r="S154" s="314"/>
      <c r="T154" s="314"/>
      <c r="U154"/>
      <c r="V154" s="315"/>
      <c r="X154" s="351"/>
      <c r="Z154"/>
      <c r="AA154"/>
      <c r="AB154"/>
      <c r="AC154"/>
      <c r="AD154"/>
      <c r="AE154"/>
      <c r="AF154"/>
      <c r="AG154"/>
      <c r="AH154"/>
      <c r="AI154"/>
    </row>
    <row r="155" spans="6:35">
      <c r="F155" s="5"/>
      <c r="H155" s="5"/>
      <c r="K155" s="5"/>
      <c r="N155" s="5"/>
      <c r="O155" s="5"/>
      <c r="P155" s="337"/>
      <c r="Q155" s="314"/>
      <c r="R155" s="314"/>
      <c r="S155" s="314"/>
      <c r="T155" s="314"/>
      <c r="U155"/>
      <c r="V155" s="315"/>
      <c r="X155" s="351"/>
      <c r="Z155"/>
      <c r="AA155"/>
      <c r="AB155"/>
      <c r="AC155"/>
      <c r="AD155"/>
      <c r="AE155"/>
      <c r="AF155"/>
      <c r="AG155"/>
      <c r="AH155"/>
      <c r="AI155"/>
    </row>
    <row r="156" spans="6:35">
      <c r="F156" s="5"/>
      <c r="H156" s="5"/>
      <c r="K156" s="5"/>
      <c r="N156" s="5"/>
      <c r="O156" s="5"/>
      <c r="P156" s="337"/>
      <c r="Q156" s="314"/>
      <c r="R156" s="314"/>
      <c r="S156" s="314"/>
      <c r="T156" s="314"/>
      <c r="U156"/>
      <c r="V156" s="315"/>
      <c r="X156" s="351"/>
      <c r="Z156"/>
      <c r="AA156"/>
      <c r="AB156"/>
      <c r="AC156"/>
      <c r="AD156"/>
      <c r="AE156"/>
      <c r="AF156"/>
      <c r="AG156"/>
      <c r="AH156"/>
      <c r="AI156"/>
    </row>
    <row r="157" spans="6:35">
      <c r="F157" s="5"/>
      <c r="H157" s="5"/>
      <c r="K157" s="5"/>
      <c r="N157" s="5"/>
      <c r="O157" s="5"/>
      <c r="P157" s="337"/>
      <c r="Q157" s="314"/>
      <c r="R157" s="314"/>
      <c r="S157" s="314"/>
      <c r="T157" s="314"/>
      <c r="U157"/>
      <c r="V157" s="315"/>
      <c r="X157" s="351"/>
      <c r="Z157"/>
      <c r="AA157"/>
      <c r="AB157"/>
      <c r="AC157"/>
      <c r="AD157"/>
      <c r="AE157"/>
      <c r="AF157"/>
      <c r="AG157"/>
      <c r="AH157"/>
      <c r="AI157"/>
    </row>
    <row r="158" spans="6:35">
      <c r="F158" s="5"/>
      <c r="H158" s="5"/>
      <c r="K158" s="5"/>
      <c r="N158" s="5"/>
      <c r="O158" s="5"/>
      <c r="P158" s="337"/>
      <c r="Q158" s="314"/>
      <c r="R158" s="314"/>
      <c r="S158" s="314"/>
      <c r="T158" s="314"/>
      <c r="U158"/>
      <c r="V158" s="315"/>
      <c r="X158" s="351"/>
      <c r="Z158"/>
      <c r="AA158"/>
      <c r="AB158"/>
      <c r="AC158"/>
      <c r="AD158"/>
      <c r="AE158"/>
      <c r="AF158"/>
      <c r="AG158"/>
      <c r="AH158"/>
      <c r="AI158"/>
    </row>
    <row r="159" spans="6:35">
      <c r="F159" s="5"/>
      <c r="H159" s="5"/>
      <c r="K159" s="5"/>
      <c r="N159" s="5"/>
      <c r="O159" s="5"/>
      <c r="P159" s="337"/>
      <c r="Q159" s="314"/>
      <c r="R159" s="314"/>
      <c r="S159" s="314"/>
      <c r="T159" s="314"/>
      <c r="U159"/>
      <c r="V159" s="315"/>
      <c r="X159" s="351"/>
      <c r="Z159"/>
      <c r="AA159"/>
      <c r="AB159"/>
      <c r="AC159"/>
      <c r="AD159"/>
      <c r="AE159"/>
      <c r="AF159"/>
      <c r="AG159"/>
      <c r="AH159"/>
      <c r="AI159"/>
    </row>
    <row r="160" spans="6:35">
      <c r="F160" s="5"/>
      <c r="H160" s="5"/>
      <c r="K160" s="5"/>
      <c r="N160" s="5"/>
      <c r="O160" s="5"/>
      <c r="P160" s="337"/>
      <c r="Q160" s="314"/>
      <c r="R160" s="314"/>
      <c r="S160" s="314"/>
      <c r="T160" s="314"/>
      <c r="U160"/>
      <c r="V160" s="315"/>
      <c r="X160" s="351"/>
      <c r="Z160"/>
      <c r="AA160"/>
      <c r="AB160"/>
      <c r="AC160"/>
      <c r="AD160"/>
      <c r="AE160"/>
      <c r="AF160"/>
      <c r="AG160"/>
      <c r="AH160"/>
      <c r="AI160"/>
    </row>
    <row r="161" spans="6:35">
      <c r="F161" s="5"/>
      <c r="H161" s="5"/>
      <c r="K161" s="5"/>
      <c r="N161" s="5"/>
      <c r="O161" s="5"/>
      <c r="P161" s="337"/>
      <c r="Q161" s="314"/>
      <c r="R161" s="314"/>
      <c r="S161" s="314"/>
      <c r="T161" s="314"/>
      <c r="U161"/>
      <c r="V161" s="315"/>
      <c r="X161" s="351"/>
      <c r="Z161"/>
      <c r="AA161"/>
      <c r="AB161"/>
      <c r="AC161"/>
      <c r="AD161"/>
      <c r="AE161"/>
      <c r="AF161"/>
      <c r="AG161"/>
      <c r="AH161"/>
      <c r="AI161"/>
    </row>
    <row r="162" spans="6:35">
      <c r="F162" s="5"/>
      <c r="H162" s="5"/>
      <c r="K162" s="5"/>
      <c r="N162" s="5"/>
      <c r="O162" s="5"/>
      <c r="P162" s="337"/>
      <c r="Q162" s="314"/>
      <c r="R162" s="314"/>
      <c r="S162" s="314"/>
      <c r="T162" s="314"/>
      <c r="U162"/>
      <c r="V162" s="315"/>
      <c r="X162" s="351"/>
      <c r="Z162"/>
      <c r="AA162"/>
      <c r="AB162"/>
      <c r="AC162"/>
      <c r="AD162"/>
      <c r="AE162"/>
      <c r="AF162"/>
      <c r="AG162"/>
      <c r="AH162"/>
      <c r="AI162"/>
    </row>
    <row r="163" spans="6:35">
      <c r="F163" s="5"/>
      <c r="H163" s="5"/>
      <c r="K163" s="5"/>
      <c r="N163" s="5"/>
      <c r="O163" s="5"/>
      <c r="P163" s="337"/>
      <c r="Q163" s="314"/>
      <c r="R163" s="314"/>
      <c r="S163" s="314"/>
      <c r="T163" s="314"/>
      <c r="U163"/>
      <c r="V163" s="315"/>
      <c r="X163" s="351"/>
      <c r="Z163"/>
      <c r="AA163"/>
      <c r="AB163"/>
      <c r="AC163"/>
      <c r="AD163"/>
      <c r="AE163"/>
      <c r="AF163"/>
      <c r="AG163"/>
      <c r="AH163"/>
      <c r="AI163"/>
    </row>
    <row r="164" spans="6:35">
      <c r="F164" s="5"/>
      <c r="H164" s="5"/>
      <c r="K164" s="5"/>
      <c r="N164" s="5"/>
      <c r="O164" s="5"/>
      <c r="P164" s="337"/>
      <c r="Q164" s="314"/>
      <c r="R164" s="314"/>
      <c r="S164" s="314"/>
      <c r="T164" s="314"/>
      <c r="U164"/>
      <c r="V164" s="315"/>
      <c r="X164" s="351"/>
      <c r="Z164"/>
      <c r="AA164"/>
      <c r="AB164"/>
      <c r="AC164"/>
      <c r="AD164"/>
      <c r="AE164"/>
      <c r="AF164"/>
      <c r="AG164"/>
      <c r="AH164"/>
      <c r="AI164"/>
    </row>
    <row r="165" spans="6:35">
      <c r="F165" s="5"/>
      <c r="H165" s="5"/>
      <c r="K165" s="5"/>
      <c r="N165" s="5"/>
      <c r="O165" s="5"/>
      <c r="P165" s="337"/>
      <c r="Q165" s="314"/>
      <c r="R165" s="314"/>
      <c r="S165" s="314"/>
      <c r="T165" s="314"/>
      <c r="U165"/>
      <c r="V165" s="315"/>
      <c r="X165" s="351"/>
      <c r="Z165"/>
      <c r="AA165"/>
      <c r="AB165"/>
      <c r="AC165"/>
      <c r="AD165"/>
      <c r="AE165"/>
      <c r="AF165"/>
      <c r="AG165"/>
      <c r="AH165"/>
      <c r="AI165"/>
    </row>
    <row r="166" spans="6:35">
      <c r="F166" s="5"/>
      <c r="H166" s="5"/>
      <c r="K166" s="5"/>
      <c r="N166" s="5"/>
      <c r="O166" s="5"/>
      <c r="P166" s="337"/>
      <c r="Q166" s="314"/>
      <c r="R166" s="314"/>
      <c r="S166" s="314"/>
      <c r="T166" s="314"/>
      <c r="U166"/>
      <c r="V166" s="315"/>
      <c r="X166" s="351"/>
      <c r="Z166"/>
      <c r="AA166"/>
      <c r="AB166"/>
      <c r="AC166"/>
      <c r="AD166"/>
      <c r="AE166"/>
      <c r="AF166"/>
      <c r="AG166"/>
      <c r="AH166"/>
      <c r="AI166"/>
    </row>
    <row r="167" spans="6:35">
      <c r="F167" s="5"/>
      <c r="H167" s="5"/>
      <c r="K167" s="5"/>
      <c r="N167" s="5"/>
      <c r="O167" s="5"/>
      <c r="P167" s="337"/>
      <c r="Q167" s="314"/>
      <c r="R167" s="314"/>
      <c r="S167" s="314"/>
      <c r="T167" s="314"/>
      <c r="U167"/>
      <c r="V167" s="315"/>
      <c r="X167" s="351"/>
      <c r="Z167"/>
      <c r="AA167"/>
      <c r="AB167"/>
      <c r="AC167"/>
      <c r="AD167"/>
      <c r="AE167"/>
      <c r="AF167"/>
      <c r="AG167"/>
      <c r="AH167"/>
      <c r="AI167"/>
    </row>
    <row r="168" spans="6:35">
      <c r="F168" s="5"/>
      <c r="H168" s="5"/>
      <c r="K168" s="5"/>
      <c r="N168" s="5"/>
      <c r="O168" s="5"/>
      <c r="P168" s="337"/>
      <c r="Q168" s="314"/>
      <c r="R168" s="314"/>
      <c r="S168" s="314"/>
      <c r="T168" s="314"/>
      <c r="U168"/>
      <c r="V168" s="315"/>
      <c r="X168" s="351"/>
      <c r="Z168"/>
      <c r="AA168"/>
      <c r="AB168"/>
      <c r="AC168"/>
      <c r="AD168"/>
      <c r="AE168"/>
      <c r="AF168"/>
      <c r="AG168"/>
      <c r="AH168"/>
      <c r="AI168"/>
    </row>
    <row r="169" spans="6:35">
      <c r="F169" s="5"/>
      <c r="H169" s="5"/>
      <c r="K169" s="5"/>
      <c r="N169" s="5"/>
      <c r="O169" s="5"/>
      <c r="P169" s="337"/>
      <c r="Q169" s="314"/>
      <c r="R169" s="314"/>
      <c r="S169" s="314"/>
      <c r="T169" s="314"/>
      <c r="U169"/>
      <c r="V169" s="315"/>
      <c r="X169" s="351"/>
      <c r="Z169"/>
      <c r="AA169"/>
      <c r="AB169"/>
      <c r="AC169"/>
      <c r="AD169"/>
      <c r="AE169"/>
      <c r="AF169"/>
      <c r="AG169"/>
      <c r="AH169"/>
      <c r="AI169"/>
    </row>
    <row r="170" spans="6:35">
      <c r="F170" s="5"/>
      <c r="H170" s="5"/>
      <c r="K170" s="5"/>
      <c r="N170" s="5"/>
      <c r="O170" s="5"/>
      <c r="P170" s="337"/>
      <c r="Q170" s="314"/>
      <c r="R170" s="314"/>
      <c r="S170" s="314"/>
      <c r="T170" s="314"/>
      <c r="U170"/>
      <c r="V170" s="315"/>
      <c r="X170" s="351"/>
      <c r="Z170"/>
      <c r="AA170"/>
      <c r="AB170"/>
      <c r="AC170"/>
      <c r="AD170"/>
      <c r="AE170"/>
      <c r="AF170"/>
      <c r="AG170"/>
      <c r="AH170"/>
      <c r="AI170"/>
    </row>
    <row r="171" spans="6:35">
      <c r="F171" s="5"/>
      <c r="H171" s="5"/>
      <c r="K171" s="5"/>
      <c r="N171" s="5"/>
      <c r="O171" s="5"/>
      <c r="P171" s="337"/>
      <c r="Q171" s="314"/>
      <c r="R171" s="314"/>
      <c r="S171" s="314"/>
      <c r="T171" s="314"/>
      <c r="U171"/>
      <c r="V171" s="315"/>
      <c r="X171" s="351"/>
      <c r="Z171"/>
      <c r="AA171"/>
      <c r="AB171"/>
      <c r="AC171"/>
      <c r="AD171"/>
      <c r="AE171"/>
      <c r="AF171"/>
      <c r="AG171"/>
      <c r="AH171"/>
      <c r="AI171"/>
    </row>
    <row r="172" spans="6:35">
      <c r="F172" s="5"/>
      <c r="H172" s="5"/>
      <c r="K172" s="5"/>
      <c r="N172" s="5"/>
      <c r="O172" s="5"/>
      <c r="P172" s="337"/>
      <c r="Q172" s="314"/>
      <c r="R172" s="314"/>
      <c r="S172" s="314"/>
      <c r="T172" s="314"/>
      <c r="U172"/>
      <c r="V172" s="315"/>
      <c r="X172" s="351"/>
      <c r="Z172"/>
      <c r="AA172"/>
      <c r="AB172"/>
      <c r="AC172"/>
      <c r="AD172"/>
      <c r="AE172"/>
      <c r="AF172"/>
      <c r="AG172"/>
      <c r="AH172"/>
      <c r="AI172"/>
    </row>
    <row r="173" spans="6:35">
      <c r="F173" s="5"/>
      <c r="H173" s="5"/>
      <c r="K173" s="5"/>
      <c r="N173" s="5"/>
      <c r="O173" s="5"/>
      <c r="P173" s="337"/>
      <c r="Q173" s="314"/>
      <c r="R173" s="314"/>
      <c r="S173" s="314"/>
      <c r="T173" s="314"/>
      <c r="U173"/>
      <c r="V173" s="315"/>
      <c r="X173" s="351"/>
      <c r="Z173"/>
      <c r="AA173"/>
      <c r="AB173"/>
      <c r="AC173"/>
      <c r="AD173"/>
      <c r="AE173"/>
      <c r="AF173"/>
      <c r="AG173"/>
      <c r="AH173"/>
      <c r="AI173"/>
    </row>
    <row r="174" spans="6:35">
      <c r="F174" s="5"/>
      <c r="H174" s="5"/>
      <c r="K174" s="5"/>
      <c r="N174" s="5"/>
      <c r="O174" s="5"/>
      <c r="P174" s="337"/>
      <c r="Q174" s="314"/>
      <c r="R174" s="314"/>
      <c r="S174" s="314"/>
      <c r="T174" s="314"/>
      <c r="U174"/>
      <c r="V174" s="315"/>
      <c r="X174" s="351"/>
      <c r="Z174"/>
      <c r="AA174"/>
      <c r="AB174"/>
      <c r="AC174"/>
      <c r="AD174"/>
      <c r="AE174"/>
      <c r="AF174"/>
      <c r="AG174"/>
      <c r="AH174"/>
      <c r="AI174"/>
    </row>
    <row r="175" spans="6:35">
      <c r="F175" s="5"/>
      <c r="H175" s="5"/>
      <c r="K175" s="5"/>
      <c r="N175" s="5"/>
      <c r="O175" s="5"/>
      <c r="P175" s="337"/>
      <c r="Q175" s="314"/>
      <c r="R175" s="314"/>
      <c r="S175" s="314"/>
      <c r="T175" s="314"/>
      <c r="U175"/>
      <c r="V175" s="315"/>
      <c r="X175" s="351"/>
      <c r="Z175"/>
      <c r="AA175"/>
      <c r="AB175"/>
      <c r="AC175"/>
      <c r="AD175"/>
      <c r="AE175"/>
      <c r="AF175"/>
      <c r="AG175"/>
      <c r="AH175"/>
      <c r="AI175"/>
    </row>
    <row r="176" spans="6:35">
      <c r="F176" s="5"/>
      <c r="H176" s="5"/>
      <c r="K176" s="5"/>
      <c r="N176" s="5"/>
      <c r="O176" s="5"/>
      <c r="P176" s="337"/>
      <c r="Q176" s="314"/>
      <c r="R176" s="314"/>
      <c r="S176" s="314"/>
      <c r="T176" s="314"/>
      <c r="U176"/>
      <c r="V176" s="315"/>
      <c r="X176" s="351"/>
      <c r="Z176"/>
      <c r="AA176"/>
      <c r="AB176"/>
      <c r="AC176"/>
      <c r="AD176"/>
      <c r="AE176"/>
      <c r="AF176"/>
      <c r="AG176"/>
      <c r="AH176"/>
      <c r="AI176"/>
    </row>
    <row r="177" spans="6:35">
      <c r="F177" s="5"/>
      <c r="H177" s="5"/>
      <c r="K177" s="5"/>
      <c r="N177" s="5"/>
      <c r="O177" s="5"/>
      <c r="P177" s="337"/>
      <c r="Q177" s="314"/>
      <c r="R177" s="314"/>
      <c r="S177" s="314"/>
      <c r="T177" s="314"/>
      <c r="U177"/>
      <c r="V177" s="315"/>
      <c r="X177" s="351"/>
      <c r="Z177"/>
      <c r="AA177"/>
      <c r="AB177"/>
      <c r="AC177"/>
      <c r="AD177"/>
      <c r="AE177"/>
      <c r="AF177"/>
      <c r="AG177"/>
      <c r="AH177"/>
      <c r="AI177"/>
    </row>
    <row r="178" spans="6:35">
      <c r="F178" s="5"/>
      <c r="H178" s="5"/>
      <c r="K178" s="5"/>
      <c r="N178" s="5"/>
      <c r="O178" s="5"/>
      <c r="P178" s="337"/>
      <c r="Q178" s="314"/>
      <c r="R178" s="314"/>
      <c r="S178" s="314"/>
      <c r="T178" s="314"/>
      <c r="U178"/>
      <c r="V178" s="315"/>
      <c r="X178" s="351"/>
      <c r="Z178"/>
      <c r="AA178"/>
      <c r="AB178"/>
      <c r="AC178"/>
      <c r="AD178"/>
      <c r="AE178"/>
      <c r="AF178"/>
      <c r="AG178"/>
      <c r="AH178"/>
      <c r="AI178"/>
    </row>
    <row r="179" spans="6:35">
      <c r="F179" s="5"/>
      <c r="H179" s="5"/>
      <c r="K179" s="5"/>
      <c r="N179" s="5"/>
      <c r="O179" s="5"/>
      <c r="P179" s="337"/>
      <c r="Q179" s="314"/>
      <c r="R179" s="314"/>
      <c r="S179" s="314"/>
      <c r="T179" s="314"/>
      <c r="U179"/>
      <c r="V179" s="315"/>
      <c r="X179" s="351"/>
      <c r="Z179"/>
      <c r="AA179"/>
      <c r="AB179"/>
      <c r="AC179"/>
      <c r="AD179"/>
      <c r="AE179"/>
      <c r="AF179"/>
      <c r="AG179"/>
      <c r="AH179"/>
      <c r="AI179"/>
    </row>
    <row r="180" spans="6:35">
      <c r="F180" s="5"/>
      <c r="H180" s="5"/>
      <c r="K180" s="5"/>
      <c r="N180" s="5"/>
      <c r="O180" s="5"/>
      <c r="P180" s="337"/>
      <c r="Q180" s="314"/>
      <c r="R180" s="314"/>
      <c r="S180" s="314"/>
      <c r="T180" s="314"/>
      <c r="U180"/>
      <c r="V180" s="315"/>
      <c r="X180" s="351"/>
      <c r="Z180"/>
      <c r="AA180"/>
      <c r="AB180"/>
      <c r="AC180"/>
      <c r="AD180"/>
      <c r="AE180"/>
      <c r="AF180"/>
      <c r="AG180"/>
      <c r="AH180"/>
      <c r="AI180"/>
    </row>
    <row r="181" spans="6:35">
      <c r="F181" s="5"/>
      <c r="H181" s="5"/>
      <c r="K181" s="5"/>
      <c r="N181" s="5"/>
      <c r="O181" s="5"/>
      <c r="P181" s="337"/>
      <c r="Q181" s="314"/>
      <c r="R181" s="314"/>
      <c r="S181" s="314"/>
      <c r="T181" s="314"/>
      <c r="U181"/>
      <c r="V181" s="315"/>
      <c r="X181" s="351"/>
      <c r="Z181"/>
      <c r="AA181"/>
      <c r="AB181"/>
      <c r="AC181"/>
      <c r="AD181"/>
      <c r="AE181"/>
      <c r="AF181"/>
      <c r="AG181"/>
      <c r="AH181"/>
      <c r="AI181"/>
    </row>
    <row r="182" spans="6:35">
      <c r="F182" s="5"/>
      <c r="H182" s="5"/>
      <c r="K182" s="5"/>
      <c r="N182" s="5"/>
      <c r="O182" s="5"/>
      <c r="P182" s="337"/>
      <c r="Q182" s="314"/>
      <c r="R182" s="314"/>
      <c r="S182" s="314"/>
      <c r="T182" s="314"/>
      <c r="U182"/>
      <c r="V182" s="315"/>
      <c r="X182" s="351"/>
      <c r="Z182"/>
      <c r="AA182"/>
      <c r="AB182"/>
      <c r="AC182"/>
      <c r="AD182"/>
      <c r="AE182"/>
      <c r="AF182"/>
      <c r="AG182"/>
      <c r="AH182"/>
      <c r="AI182"/>
    </row>
    <row r="183" spans="6:35">
      <c r="F183" s="5"/>
      <c r="H183" s="5"/>
      <c r="K183" s="5"/>
      <c r="N183" s="5"/>
      <c r="O183" s="5"/>
      <c r="P183" s="337"/>
      <c r="Q183" s="314"/>
      <c r="R183" s="314"/>
      <c r="S183" s="314"/>
      <c r="T183" s="314"/>
      <c r="U183"/>
      <c r="V183" s="315"/>
      <c r="X183" s="351"/>
      <c r="Z183"/>
      <c r="AA183"/>
      <c r="AB183"/>
      <c r="AC183"/>
      <c r="AD183"/>
      <c r="AE183"/>
      <c r="AF183"/>
      <c r="AG183"/>
      <c r="AH183"/>
      <c r="AI183"/>
    </row>
    <row r="184" spans="6:35">
      <c r="F184" s="5"/>
      <c r="H184" s="5"/>
      <c r="K184" s="5"/>
      <c r="N184" s="5"/>
      <c r="O184" s="5"/>
      <c r="P184" s="337"/>
      <c r="Q184" s="314"/>
      <c r="R184" s="314"/>
      <c r="S184" s="314"/>
      <c r="T184" s="314"/>
      <c r="U184"/>
      <c r="V184" s="315"/>
      <c r="X184" s="351"/>
      <c r="Z184"/>
      <c r="AA184"/>
      <c r="AB184"/>
      <c r="AC184"/>
      <c r="AD184"/>
      <c r="AE184"/>
      <c r="AF184"/>
      <c r="AG184"/>
      <c r="AH184"/>
      <c r="AI184"/>
    </row>
    <row r="185" spans="6:35">
      <c r="F185" s="5"/>
      <c r="H185" s="5"/>
      <c r="K185" s="5"/>
      <c r="N185" s="5"/>
      <c r="O185" s="5"/>
      <c r="P185" s="337"/>
      <c r="Q185" s="314"/>
      <c r="R185" s="314"/>
      <c r="S185" s="314"/>
      <c r="T185" s="314"/>
      <c r="U185"/>
      <c r="V185" s="315"/>
      <c r="X185" s="351"/>
      <c r="Z185"/>
      <c r="AA185"/>
      <c r="AB185"/>
      <c r="AC185"/>
      <c r="AD185"/>
      <c r="AE185"/>
      <c r="AF185"/>
      <c r="AG185"/>
      <c r="AH185"/>
      <c r="AI185"/>
    </row>
    <row r="186" spans="6:35">
      <c r="F186" s="5"/>
      <c r="H186" s="5"/>
      <c r="K186" s="5"/>
      <c r="N186" s="5"/>
      <c r="O186" s="5"/>
      <c r="P186" s="337"/>
      <c r="Q186" s="314"/>
      <c r="R186" s="314"/>
      <c r="S186" s="314"/>
      <c r="T186" s="314"/>
      <c r="U186"/>
      <c r="V186" s="315"/>
      <c r="X186" s="351"/>
      <c r="Z186"/>
      <c r="AA186"/>
      <c r="AB186"/>
      <c r="AC186"/>
      <c r="AD186"/>
      <c r="AE186"/>
      <c r="AF186"/>
      <c r="AG186"/>
      <c r="AH186"/>
      <c r="AI186"/>
    </row>
    <row r="187" spans="6:35">
      <c r="F187" s="5"/>
      <c r="H187" s="5"/>
      <c r="K187" s="5"/>
      <c r="N187" s="5"/>
      <c r="O187" s="5"/>
      <c r="P187" s="337"/>
      <c r="Q187" s="314"/>
      <c r="R187" s="314"/>
      <c r="S187" s="314"/>
      <c r="T187" s="314"/>
      <c r="U187"/>
      <c r="V187" s="315"/>
      <c r="X187" s="351"/>
      <c r="Z187"/>
      <c r="AA187"/>
      <c r="AB187"/>
      <c r="AC187"/>
      <c r="AD187"/>
      <c r="AE187"/>
      <c r="AF187"/>
      <c r="AG187"/>
      <c r="AH187"/>
      <c r="AI187"/>
    </row>
    <row r="188" spans="6:35">
      <c r="F188" s="5"/>
      <c r="H188" s="5"/>
      <c r="K188" s="5"/>
      <c r="N188" s="5"/>
      <c r="O188" s="5"/>
      <c r="P188" s="337"/>
      <c r="Q188" s="314"/>
      <c r="R188" s="314"/>
      <c r="S188" s="314"/>
      <c r="T188" s="314"/>
      <c r="U188"/>
      <c r="V188" s="315"/>
      <c r="X188" s="351"/>
      <c r="Z188"/>
      <c r="AA188"/>
      <c r="AB188"/>
      <c r="AC188"/>
      <c r="AD188"/>
      <c r="AE188"/>
      <c r="AF188"/>
      <c r="AG188"/>
      <c r="AH188"/>
      <c r="AI188"/>
    </row>
    <row r="189" spans="6:35">
      <c r="F189" s="5"/>
      <c r="H189" s="5"/>
      <c r="K189" s="5"/>
      <c r="N189" s="5"/>
      <c r="O189" s="5"/>
      <c r="P189" s="337"/>
      <c r="Q189" s="314"/>
      <c r="R189" s="314"/>
      <c r="S189" s="314"/>
      <c r="T189" s="314"/>
      <c r="U189"/>
      <c r="V189" s="315"/>
      <c r="X189" s="351"/>
      <c r="Z189"/>
      <c r="AA189"/>
      <c r="AB189"/>
      <c r="AC189"/>
      <c r="AD189"/>
      <c r="AE189"/>
      <c r="AF189"/>
      <c r="AG189"/>
      <c r="AH189"/>
      <c r="AI189"/>
    </row>
    <row r="190" spans="6:35">
      <c r="F190" s="5"/>
      <c r="H190" s="5"/>
      <c r="K190" s="5"/>
      <c r="N190" s="5"/>
      <c r="O190" s="5"/>
      <c r="P190" s="337"/>
      <c r="Q190" s="314"/>
      <c r="R190" s="314"/>
      <c r="S190" s="314"/>
      <c r="T190" s="314"/>
      <c r="U190"/>
      <c r="V190" s="315"/>
      <c r="X190" s="351"/>
      <c r="Z190"/>
      <c r="AA190"/>
      <c r="AB190"/>
      <c r="AC190"/>
      <c r="AD190"/>
      <c r="AE190"/>
      <c r="AF190"/>
      <c r="AG190"/>
      <c r="AH190"/>
      <c r="AI190"/>
    </row>
    <row r="191" spans="6:35">
      <c r="F191" s="5"/>
      <c r="H191" s="5"/>
      <c r="K191" s="5"/>
      <c r="N191" s="5"/>
      <c r="O191" s="5"/>
      <c r="P191" s="337"/>
      <c r="Q191" s="314"/>
      <c r="R191" s="314"/>
      <c r="S191" s="314"/>
      <c r="T191" s="314"/>
      <c r="U191"/>
      <c r="V191" s="315"/>
      <c r="X191" s="351"/>
      <c r="Z191"/>
      <c r="AA191"/>
      <c r="AB191"/>
      <c r="AC191"/>
      <c r="AD191"/>
      <c r="AE191"/>
      <c r="AF191"/>
      <c r="AG191"/>
      <c r="AH191"/>
      <c r="AI191"/>
    </row>
    <row r="192" spans="6:35">
      <c r="F192" s="5"/>
      <c r="H192" s="5"/>
      <c r="K192" s="5"/>
      <c r="N192" s="5"/>
      <c r="O192" s="5"/>
      <c r="P192" s="337"/>
      <c r="Q192" s="314"/>
      <c r="R192" s="314"/>
      <c r="S192" s="314"/>
      <c r="T192" s="314"/>
      <c r="U192"/>
      <c r="V192" s="315"/>
      <c r="X192" s="351"/>
      <c r="Z192"/>
      <c r="AA192"/>
      <c r="AB192"/>
      <c r="AC192"/>
      <c r="AD192"/>
      <c r="AE192"/>
      <c r="AF192"/>
      <c r="AG192"/>
      <c r="AH192"/>
      <c r="AI192"/>
    </row>
    <row r="193" spans="6:35">
      <c r="F193" s="5"/>
      <c r="H193" s="5"/>
      <c r="K193" s="5"/>
      <c r="N193" s="5"/>
      <c r="O193" s="5"/>
      <c r="P193" s="337"/>
      <c r="Q193" s="314"/>
      <c r="R193" s="314"/>
      <c r="S193" s="314"/>
      <c r="T193" s="314"/>
      <c r="U193"/>
      <c r="V193" s="315"/>
      <c r="X193" s="351"/>
      <c r="Z193"/>
      <c r="AA193"/>
      <c r="AB193"/>
      <c r="AC193"/>
      <c r="AD193"/>
      <c r="AE193"/>
      <c r="AF193"/>
      <c r="AG193"/>
      <c r="AH193"/>
      <c r="AI193"/>
    </row>
    <row r="194" spans="6:35">
      <c r="F194" s="5"/>
      <c r="H194" s="5"/>
      <c r="K194" s="5"/>
      <c r="N194" s="5"/>
      <c r="O194" s="5"/>
      <c r="P194" s="337"/>
      <c r="Q194" s="314"/>
      <c r="R194" s="314"/>
      <c r="S194" s="314"/>
      <c r="T194" s="314"/>
      <c r="U194"/>
      <c r="V194" s="315"/>
      <c r="X194" s="351"/>
      <c r="Z194"/>
      <c r="AA194"/>
      <c r="AB194"/>
      <c r="AC194"/>
      <c r="AD194"/>
      <c r="AE194"/>
      <c r="AF194"/>
      <c r="AG194"/>
      <c r="AH194"/>
      <c r="AI194"/>
    </row>
    <row r="195" spans="6:35">
      <c r="F195" s="5"/>
      <c r="H195" s="5"/>
      <c r="K195" s="5"/>
      <c r="N195" s="5"/>
      <c r="O195" s="5"/>
      <c r="P195" s="337"/>
      <c r="Q195" s="314"/>
      <c r="R195" s="314"/>
      <c r="S195" s="314"/>
      <c r="T195" s="314"/>
      <c r="U195"/>
      <c r="V195" s="315"/>
      <c r="X195" s="351"/>
      <c r="Z195"/>
      <c r="AA195"/>
      <c r="AB195"/>
      <c r="AC195"/>
      <c r="AD195"/>
      <c r="AE195"/>
      <c r="AF195"/>
      <c r="AG195"/>
      <c r="AH195"/>
      <c r="AI195"/>
    </row>
    <row r="196" spans="6:35">
      <c r="F196" s="5"/>
      <c r="H196" s="5"/>
      <c r="K196" s="5"/>
      <c r="N196" s="5"/>
      <c r="O196" s="5"/>
      <c r="P196" s="337"/>
      <c r="Q196" s="314"/>
      <c r="R196" s="314"/>
      <c r="S196" s="314"/>
      <c r="T196" s="314"/>
      <c r="U196"/>
      <c r="V196" s="315"/>
      <c r="X196" s="351"/>
      <c r="Z196"/>
      <c r="AA196"/>
      <c r="AB196"/>
      <c r="AC196"/>
      <c r="AD196"/>
      <c r="AE196"/>
      <c r="AF196"/>
      <c r="AG196"/>
      <c r="AH196"/>
      <c r="AI196"/>
    </row>
    <row r="197" spans="6:35">
      <c r="F197" s="5"/>
      <c r="H197" s="5"/>
      <c r="K197" s="5"/>
      <c r="N197" s="5"/>
      <c r="O197" s="5"/>
      <c r="P197" s="337"/>
      <c r="Q197" s="314"/>
      <c r="R197" s="314"/>
      <c r="S197" s="314"/>
      <c r="T197" s="314"/>
      <c r="U197"/>
      <c r="V197" s="315"/>
      <c r="X197" s="351"/>
      <c r="Z197"/>
      <c r="AA197"/>
      <c r="AB197"/>
      <c r="AC197"/>
      <c r="AD197"/>
      <c r="AE197"/>
      <c r="AF197"/>
      <c r="AG197"/>
      <c r="AH197"/>
      <c r="AI197"/>
    </row>
    <row r="198" spans="6:35">
      <c r="F198" s="5"/>
      <c r="H198" s="5"/>
      <c r="K198" s="5"/>
      <c r="N198" s="5"/>
      <c r="O198" s="5"/>
      <c r="P198" s="337"/>
      <c r="Q198" s="314"/>
      <c r="R198" s="314"/>
      <c r="S198" s="314"/>
      <c r="T198" s="314"/>
      <c r="U198"/>
      <c r="V198" s="315"/>
      <c r="X198" s="351"/>
      <c r="Z198"/>
      <c r="AA198"/>
      <c r="AB198"/>
      <c r="AC198"/>
      <c r="AD198"/>
      <c r="AE198"/>
      <c r="AF198"/>
      <c r="AG198"/>
      <c r="AH198"/>
      <c r="AI198"/>
    </row>
    <row r="199" spans="6:35">
      <c r="F199" s="5"/>
      <c r="H199" s="5"/>
      <c r="K199" s="5"/>
      <c r="N199" s="5"/>
      <c r="O199" s="5"/>
      <c r="P199" s="337"/>
      <c r="Q199" s="314"/>
      <c r="R199" s="314"/>
      <c r="S199" s="314"/>
      <c r="T199" s="314"/>
      <c r="U199"/>
      <c r="V199" s="315"/>
      <c r="X199" s="351"/>
      <c r="Z199"/>
      <c r="AA199"/>
      <c r="AB199"/>
      <c r="AC199"/>
      <c r="AD199"/>
      <c r="AE199"/>
      <c r="AF199"/>
      <c r="AG199"/>
      <c r="AH199"/>
      <c r="AI199"/>
    </row>
    <row r="200" spans="6:35">
      <c r="F200" s="5"/>
      <c r="H200" s="5"/>
      <c r="K200" s="5"/>
      <c r="N200" s="5"/>
      <c r="O200" s="5"/>
      <c r="P200" s="337"/>
      <c r="Q200" s="314"/>
      <c r="R200" s="314"/>
      <c r="S200" s="314"/>
      <c r="T200" s="314"/>
      <c r="U200"/>
      <c r="V200" s="315"/>
      <c r="X200" s="351"/>
      <c r="Z200"/>
      <c r="AA200"/>
      <c r="AB200"/>
      <c r="AC200"/>
      <c r="AD200"/>
      <c r="AE200"/>
      <c r="AF200"/>
      <c r="AG200"/>
      <c r="AH200"/>
      <c r="AI200"/>
    </row>
    <row r="201" spans="6:35">
      <c r="F201" s="5"/>
      <c r="H201" s="5"/>
      <c r="K201" s="5"/>
      <c r="N201" s="5"/>
      <c r="O201" s="5"/>
      <c r="P201" s="337"/>
      <c r="Q201" s="314"/>
      <c r="R201" s="314"/>
      <c r="S201" s="314"/>
      <c r="T201" s="314"/>
      <c r="U201"/>
      <c r="V201" s="315"/>
      <c r="X201" s="351"/>
      <c r="Z201"/>
      <c r="AA201"/>
      <c r="AB201"/>
      <c r="AC201"/>
      <c r="AD201"/>
      <c r="AE201"/>
      <c r="AF201"/>
      <c r="AG201"/>
      <c r="AH201"/>
      <c r="AI201"/>
    </row>
    <row r="202" spans="6:35">
      <c r="F202" s="5"/>
      <c r="H202" s="5"/>
      <c r="K202" s="5"/>
      <c r="N202" s="5"/>
      <c r="O202" s="5"/>
      <c r="P202" s="337"/>
      <c r="Q202" s="314"/>
      <c r="R202" s="314"/>
      <c r="S202" s="314"/>
      <c r="T202" s="314"/>
      <c r="U202"/>
      <c r="V202" s="315"/>
      <c r="X202" s="351"/>
      <c r="Z202"/>
      <c r="AA202"/>
      <c r="AB202"/>
      <c r="AC202"/>
      <c r="AD202"/>
      <c r="AE202"/>
      <c r="AF202"/>
      <c r="AG202"/>
      <c r="AH202"/>
      <c r="AI202"/>
    </row>
    <row r="203" spans="6:35">
      <c r="F203" s="5"/>
      <c r="H203" s="5"/>
      <c r="K203" s="5"/>
      <c r="N203" s="5"/>
      <c r="O203" s="5"/>
      <c r="P203" s="337"/>
      <c r="Q203" s="314"/>
      <c r="R203" s="314"/>
      <c r="S203" s="314"/>
      <c r="T203" s="314"/>
      <c r="U203"/>
      <c r="V203" s="315"/>
      <c r="X203" s="351"/>
      <c r="Z203"/>
      <c r="AA203"/>
      <c r="AB203"/>
      <c r="AC203"/>
      <c r="AD203"/>
      <c r="AE203"/>
      <c r="AF203"/>
      <c r="AG203"/>
      <c r="AH203"/>
      <c r="AI203"/>
    </row>
    <row r="204" spans="6:35">
      <c r="F204" s="5"/>
      <c r="H204" s="5"/>
      <c r="K204" s="5"/>
      <c r="N204" s="5"/>
      <c r="O204" s="5"/>
      <c r="P204" s="337"/>
      <c r="Q204" s="314"/>
      <c r="R204" s="314"/>
      <c r="S204" s="314"/>
      <c r="T204" s="314"/>
      <c r="U204"/>
      <c r="V204" s="315"/>
      <c r="X204" s="351"/>
      <c r="Z204"/>
      <c r="AA204"/>
      <c r="AB204"/>
      <c r="AC204"/>
      <c r="AD204"/>
      <c r="AE204"/>
      <c r="AF204"/>
      <c r="AG204"/>
      <c r="AH204"/>
      <c r="AI204"/>
    </row>
    <row r="205" spans="6:35">
      <c r="F205" s="5"/>
      <c r="H205" s="5"/>
      <c r="K205" s="5"/>
      <c r="N205" s="5"/>
      <c r="O205" s="5"/>
      <c r="P205" s="337"/>
      <c r="Q205" s="314"/>
      <c r="R205" s="314"/>
      <c r="S205" s="314"/>
      <c r="T205" s="314"/>
      <c r="U205"/>
      <c r="V205" s="315"/>
      <c r="X205" s="351"/>
      <c r="Z205"/>
      <c r="AA205"/>
      <c r="AB205"/>
      <c r="AC205"/>
      <c r="AD205"/>
      <c r="AE205"/>
      <c r="AF205"/>
      <c r="AG205"/>
      <c r="AH205"/>
      <c r="AI205"/>
    </row>
    <row r="206" spans="6:35">
      <c r="F206" s="5"/>
      <c r="H206" s="5"/>
      <c r="K206" s="5"/>
      <c r="N206" s="5"/>
      <c r="O206" s="5"/>
      <c r="P206" s="337"/>
      <c r="Q206" s="314"/>
      <c r="R206" s="314"/>
      <c r="S206" s="314"/>
      <c r="T206" s="314"/>
      <c r="U206"/>
      <c r="V206" s="315"/>
      <c r="X206" s="351"/>
      <c r="Z206"/>
      <c r="AA206"/>
      <c r="AB206"/>
      <c r="AC206"/>
      <c r="AD206"/>
      <c r="AE206"/>
      <c r="AF206"/>
      <c r="AG206"/>
      <c r="AH206"/>
      <c r="AI206"/>
    </row>
    <row r="207" spans="6:35">
      <c r="F207" s="5"/>
      <c r="H207" s="5"/>
      <c r="K207" s="5"/>
      <c r="N207" s="5"/>
      <c r="O207" s="5"/>
      <c r="P207" s="337"/>
      <c r="Q207" s="314"/>
      <c r="R207" s="314"/>
      <c r="S207" s="314"/>
      <c r="T207" s="314"/>
      <c r="U207"/>
      <c r="V207" s="315"/>
      <c r="X207" s="351"/>
      <c r="Z207"/>
      <c r="AA207"/>
      <c r="AB207"/>
      <c r="AC207"/>
      <c r="AD207"/>
      <c r="AE207"/>
      <c r="AF207"/>
      <c r="AG207"/>
      <c r="AH207"/>
      <c r="AI207"/>
    </row>
    <row r="208" spans="6:35">
      <c r="F208" s="5"/>
      <c r="H208" s="5"/>
      <c r="K208" s="5"/>
      <c r="N208" s="5"/>
      <c r="O208" s="5"/>
      <c r="P208" s="337"/>
      <c r="Q208" s="314"/>
      <c r="R208" s="314"/>
      <c r="S208" s="314"/>
      <c r="T208" s="314"/>
      <c r="U208"/>
      <c r="V208" s="315"/>
      <c r="X208" s="351"/>
      <c r="Z208"/>
      <c r="AA208"/>
      <c r="AB208"/>
      <c r="AC208"/>
      <c r="AD208"/>
      <c r="AE208"/>
      <c r="AF208"/>
      <c r="AG208"/>
      <c r="AH208"/>
      <c r="AI208"/>
    </row>
    <row r="209" spans="6:35">
      <c r="F209" s="5"/>
      <c r="H209" s="5"/>
      <c r="K209" s="5"/>
      <c r="N209" s="5"/>
      <c r="O209" s="5"/>
      <c r="P209" s="337"/>
      <c r="Q209" s="314"/>
      <c r="R209" s="314"/>
      <c r="S209" s="314"/>
      <c r="T209" s="314"/>
      <c r="U209"/>
      <c r="V209" s="315"/>
      <c r="X209" s="351"/>
      <c r="Z209"/>
      <c r="AA209"/>
      <c r="AB209"/>
      <c r="AC209"/>
      <c r="AD209"/>
      <c r="AE209"/>
      <c r="AF209"/>
      <c r="AG209"/>
      <c r="AH209"/>
      <c r="AI209"/>
    </row>
    <row r="210" spans="6:35">
      <c r="F210" s="5"/>
      <c r="H210" s="5"/>
      <c r="K210" s="5"/>
      <c r="N210" s="5"/>
      <c r="O210" s="5"/>
      <c r="P210" s="337"/>
      <c r="Q210" s="314"/>
      <c r="R210" s="314"/>
      <c r="S210" s="314"/>
      <c r="T210" s="314"/>
      <c r="U210"/>
      <c r="V210" s="315"/>
      <c r="X210" s="351"/>
      <c r="Z210"/>
      <c r="AA210"/>
      <c r="AB210"/>
      <c r="AC210"/>
      <c r="AD210"/>
      <c r="AE210"/>
      <c r="AF210"/>
      <c r="AG210"/>
      <c r="AH210"/>
      <c r="AI210"/>
    </row>
    <row r="211" spans="6:35">
      <c r="F211" s="5"/>
      <c r="H211" s="5"/>
      <c r="K211" s="5"/>
      <c r="N211" s="5"/>
      <c r="O211" s="5"/>
      <c r="P211" s="337"/>
      <c r="Q211" s="314"/>
      <c r="R211" s="314"/>
      <c r="S211" s="314"/>
      <c r="T211" s="314"/>
      <c r="U211"/>
      <c r="V211" s="315"/>
      <c r="X211" s="351"/>
      <c r="Z211"/>
      <c r="AA211"/>
      <c r="AB211"/>
      <c r="AC211"/>
      <c r="AD211"/>
      <c r="AE211"/>
      <c r="AF211"/>
      <c r="AG211"/>
      <c r="AH211"/>
      <c r="AI211"/>
    </row>
    <row r="212" spans="6:35">
      <c r="F212" s="5"/>
      <c r="H212" s="5"/>
      <c r="K212" s="5"/>
      <c r="N212" s="5"/>
      <c r="O212" s="5"/>
      <c r="P212" s="337"/>
      <c r="Q212" s="314"/>
      <c r="R212" s="314"/>
      <c r="S212" s="314"/>
      <c r="T212" s="314"/>
      <c r="U212"/>
      <c r="V212" s="315"/>
      <c r="X212" s="351"/>
      <c r="Z212"/>
      <c r="AA212"/>
      <c r="AB212"/>
      <c r="AC212"/>
      <c r="AD212"/>
      <c r="AE212"/>
      <c r="AF212"/>
      <c r="AG212"/>
      <c r="AH212"/>
      <c r="AI212"/>
    </row>
    <row r="213" spans="6:35">
      <c r="F213" s="5"/>
      <c r="H213" s="5"/>
      <c r="K213" s="5"/>
      <c r="N213" s="5"/>
      <c r="O213" s="5"/>
      <c r="P213" s="337"/>
      <c r="Q213" s="314"/>
      <c r="R213" s="314"/>
      <c r="S213" s="314"/>
      <c r="T213" s="314"/>
      <c r="U213"/>
      <c r="V213" s="315"/>
      <c r="X213" s="351"/>
      <c r="Z213"/>
      <c r="AA213"/>
      <c r="AB213"/>
      <c r="AC213"/>
      <c r="AD213"/>
      <c r="AE213"/>
      <c r="AF213"/>
      <c r="AG213"/>
      <c r="AH213"/>
      <c r="AI213"/>
    </row>
    <row r="214" spans="6:35">
      <c r="F214" s="5"/>
      <c r="H214" s="5"/>
      <c r="K214" s="5"/>
      <c r="N214" s="5"/>
      <c r="O214" s="5"/>
      <c r="P214" s="337"/>
      <c r="Q214" s="314"/>
      <c r="R214" s="314"/>
      <c r="S214" s="314"/>
      <c r="T214" s="314"/>
      <c r="U214"/>
      <c r="V214" s="315"/>
      <c r="X214" s="351"/>
      <c r="Z214"/>
      <c r="AA214"/>
      <c r="AB214"/>
      <c r="AC214"/>
      <c r="AD214"/>
      <c r="AE214"/>
      <c r="AF214"/>
      <c r="AG214"/>
      <c r="AH214"/>
      <c r="AI214"/>
    </row>
    <row r="215" spans="6:35">
      <c r="F215" s="5"/>
      <c r="H215" s="5"/>
      <c r="K215" s="5"/>
      <c r="N215" s="5"/>
      <c r="O215" s="5"/>
      <c r="P215" s="337"/>
      <c r="Q215" s="314"/>
      <c r="R215" s="314"/>
      <c r="S215" s="314"/>
      <c r="T215" s="314"/>
      <c r="U215"/>
      <c r="V215" s="315"/>
      <c r="X215" s="351"/>
      <c r="Z215"/>
      <c r="AA215"/>
      <c r="AB215"/>
      <c r="AC215"/>
      <c r="AD215"/>
      <c r="AE215"/>
      <c r="AF215"/>
      <c r="AG215"/>
      <c r="AH215"/>
      <c r="AI215"/>
    </row>
    <row r="216" spans="6:35">
      <c r="F216" s="5"/>
      <c r="H216" s="5"/>
      <c r="K216" s="5"/>
      <c r="N216" s="5"/>
      <c r="O216" s="5"/>
      <c r="P216" s="337"/>
      <c r="Q216" s="314"/>
      <c r="R216" s="314"/>
      <c r="S216" s="314"/>
      <c r="T216" s="314"/>
      <c r="U216"/>
      <c r="V216" s="315"/>
      <c r="X216" s="351"/>
      <c r="Z216"/>
      <c r="AA216"/>
      <c r="AB216"/>
      <c r="AC216"/>
      <c r="AD216"/>
      <c r="AE216"/>
      <c r="AF216"/>
      <c r="AG216"/>
      <c r="AH216"/>
      <c r="AI216"/>
    </row>
    <row r="217" spans="6:35">
      <c r="F217" s="5"/>
      <c r="H217" s="5"/>
      <c r="K217" s="5"/>
      <c r="N217" s="5"/>
      <c r="O217" s="5"/>
      <c r="P217" s="337"/>
      <c r="Q217" s="314"/>
      <c r="R217" s="314"/>
      <c r="S217" s="314"/>
      <c r="T217" s="314"/>
      <c r="U217"/>
      <c r="V217" s="315"/>
      <c r="X217" s="351"/>
      <c r="Z217"/>
      <c r="AA217"/>
      <c r="AB217"/>
      <c r="AC217"/>
      <c r="AD217"/>
      <c r="AE217"/>
      <c r="AF217"/>
      <c r="AG217"/>
      <c r="AH217"/>
      <c r="AI217"/>
    </row>
    <row r="218" spans="6:35">
      <c r="F218" s="5"/>
      <c r="H218" s="5"/>
      <c r="K218" s="5"/>
      <c r="N218" s="5"/>
      <c r="O218" s="5"/>
      <c r="P218" s="337"/>
      <c r="Q218" s="314"/>
      <c r="R218" s="314"/>
      <c r="S218" s="314"/>
      <c r="T218" s="314"/>
      <c r="U218"/>
      <c r="V218" s="315"/>
      <c r="X218" s="351"/>
      <c r="Z218"/>
      <c r="AA218"/>
      <c r="AB218"/>
      <c r="AC218"/>
      <c r="AD218"/>
      <c r="AE218"/>
      <c r="AF218"/>
      <c r="AG218"/>
      <c r="AH218"/>
      <c r="AI218"/>
    </row>
    <row r="219" spans="6:35">
      <c r="F219" s="5"/>
      <c r="H219" s="5"/>
      <c r="K219" s="5"/>
      <c r="N219" s="5"/>
      <c r="O219" s="5"/>
      <c r="P219" s="337"/>
      <c r="Q219" s="314"/>
      <c r="R219" s="314"/>
      <c r="S219" s="314"/>
      <c r="T219" s="314"/>
      <c r="U219"/>
      <c r="V219" s="315"/>
      <c r="X219" s="351"/>
      <c r="Z219"/>
      <c r="AA219"/>
      <c r="AB219"/>
      <c r="AC219"/>
      <c r="AD219"/>
      <c r="AE219"/>
      <c r="AF219"/>
      <c r="AG219"/>
      <c r="AH219"/>
      <c r="AI219"/>
    </row>
    <row r="220" spans="6:35">
      <c r="F220" s="5"/>
      <c r="H220" s="5"/>
      <c r="K220" s="5"/>
      <c r="N220" s="5"/>
      <c r="O220" s="5"/>
      <c r="P220" s="337"/>
      <c r="Q220" s="314"/>
      <c r="R220" s="314"/>
      <c r="S220" s="314"/>
      <c r="T220" s="314"/>
      <c r="U220"/>
      <c r="V220" s="315"/>
      <c r="X220" s="351"/>
      <c r="Z220"/>
      <c r="AA220"/>
      <c r="AB220"/>
      <c r="AC220"/>
      <c r="AD220"/>
      <c r="AE220"/>
      <c r="AF220"/>
      <c r="AG220"/>
      <c r="AH220"/>
      <c r="AI220"/>
    </row>
  </sheetData>
  <sheetProtection password="DE7F" sheet="1" objects="1" scenarios="1"/>
  <mergeCells count="91">
    <mergeCell ref="B2:G2"/>
    <mergeCell ref="J76:M76"/>
    <mergeCell ref="N76:O76"/>
    <mergeCell ref="J110:M110"/>
    <mergeCell ref="N110:O110"/>
    <mergeCell ref="F7:G7"/>
    <mergeCell ref="J42:M42"/>
    <mergeCell ref="N42:O42"/>
    <mergeCell ref="J68:M68"/>
    <mergeCell ref="J9:K9"/>
    <mergeCell ref="H15:M15"/>
    <mergeCell ref="H17:K17"/>
    <mergeCell ref="J11:K11"/>
    <mergeCell ref="J13:K13"/>
    <mergeCell ref="C3:D3"/>
    <mergeCell ref="F5:G5"/>
    <mergeCell ref="H5:K5"/>
    <mergeCell ref="J7:K7"/>
    <mergeCell ref="F11:G11"/>
    <mergeCell ref="C15:D15"/>
    <mergeCell ref="E15:G15"/>
    <mergeCell ref="E17:F17"/>
    <mergeCell ref="C19:L19"/>
    <mergeCell ref="F21:G21"/>
    <mergeCell ref="J21:K21"/>
    <mergeCell ref="F22:G22"/>
    <mergeCell ref="G38:I38"/>
    <mergeCell ref="B21:B24"/>
    <mergeCell ref="D26:M26"/>
    <mergeCell ref="B27:C28"/>
    <mergeCell ref="D27:M27"/>
    <mergeCell ref="D28:M28"/>
    <mergeCell ref="F23:G23"/>
    <mergeCell ref="B35:G35"/>
    <mergeCell ref="C36:D36"/>
    <mergeCell ref="G36:I36"/>
    <mergeCell ref="G37:I37"/>
    <mergeCell ref="B42:B43"/>
    <mergeCell ref="D42:D43"/>
    <mergeCell ref="E42:E43"/>
    <mergeCell ref="F42:G42"/>
    <mergeCell ref="G39:I39"/>
    <mergeCell ref="Q42:R42"/>
    <mergeCell ref="S42:T42"/>
    <mergeCell ref="F43:G43"/>
    <mergeCell ref="J43:K43"/>
    <mergeCell ref="N43:O43"/>
    <mergeCell ref="Q76:R76"/>
    <mergeCell ref="S76:T76"/>
    <mergeCell ref="F77:G77"/>
    <mergeCell ref="J77:K77"/>
    <mergeCell ref="N77:O77"/>
    <mergeCell ref="F76:G76"/>
    <mergeCell ref="Q110:R110"/>
    <mergeCell ref="S110:T110"/>
    <mergeCell ref="F111:G111"/>
    <mergeCell ref="J111:K111"/>
    <mergeCell ref="N111:O111"/>
    <mergeCell ref="F110:G110"/>
    <mergeCell ref="F9:G9"/>
    <mergeCell ref="F13:G13"/>
    <mergeCell ref="B134:C134"/>
    <mergeCell ref="G107:I107"/>
    <mergeCell ref="G108:I108"/>
    <mergeCell ref="B110:B111"/>
    <mergeCell ref="D110:D111"/>
    <mergeCell ref="E110:E111"/>
    <mergeCell ref="B100:C100"/>
    <mergeCell ref="B103:G103"/>
    <mergeCell ref="C104:D104"/>
    <mergeCell ref="G104:I104"/>
    <mergeCell ref="G106:I106"/>
    <mergeCell ref="G105:I105"/>
    <mergeCell ref="G73:I73"/>
    <mergeCell ref="G74:I74"/>
    <mergeCell ref="B29:C29"/>
    <mergeCell ref="D29:M29"/>
    <mergeCell ref="J23:K23"/>
    <mergeCell ref="J24:K24"/>
    <mergeCell ref="J136:M136"/>
    <mergeCell ref="J102:M102"/>
    <mergeCell ref="B76:B77"/>
    <mergeCell ref="D76:D77"/>
    <mergeCell ref="E76:E77"/>
    <mergeCell ref="B66:C66"/>
    <mergeCell ref="B69:G69"/>
    <mergeCell ref="C70:D70"/>
    <mergeCell ref="G70:I70"/>
    <mergeCell ref="G72:I72"/>
    <mergeCell ref="G71:I71"/>
    <mergeCell ref="G40:I40"/>
  </mergeCells>
  <phoneticPr fontId="4"/>
  <conditionalFormatting sqref="C4:D4">
    <cfRule type="expression" dxfId="43" priority="90">
      <formula>LEN(C4)&gt;0</formula>
    </cfRule>
  </conditionalFormatting>
  <conditionalFormatting sqref="D44:E63">
    <cfRule type="cellIs" dxfId="42" priority="83" operator="greaterThan">
      <formula>0</formula>
    </cfRule>
  </conditionalFormatting>
  <conditionalFormatting sqref="L44:N63">
    <cfRule type="cellIs" dxfId="41" priority="78" operator="greaterThan">
      <formula>0</formula>
    </cfRule>
  </conditionalFormatting>
  <conditionalFormatting sqref="C44:C63">
    <cfRule type="cellIs" dxfId="40" priority="77" operator="greaterThan">
      <formula>0</formula>
    </cfRule>
  </conditionalFormatting>
  <conditionalFormatting sqref="J68">
    <cfRule type="cellIs" dxfId="39" priority="75" operator="greaterThan">
      <formula>0</formula>
    </cfRule>
  </conditionalFormatting>
  <conditionalFormatting sqref="C3">
    <cfRule type="expression" dxfId="38" priority="74">
      <formula>LEN(C3)&gt;0</formula>
    </cfRule>
  </conditionalFormatting>
  <conditionalFormatting sqref="E3:F3">
    <cfRule type="expression" dxfId="37" priority="55">
      <formula>LEN(E3)&gt;0</formula>
    </cfRule>
  </conditionalFormatting>
  <conditionalFormatting sqref="G44:G63">
    <cfRule type="expression" dxfId="36" priority="54">
      <formula>LEN(G44)&gt;0</formula>
    </cfRule>
  </conditionalFormatting>
  <conditionalFormatting sqref="I44:I63">
    <cfRule type="expression" dxfId="35" priority="52">
      <formula>LEN(I44)&gt;0</formula>
    </cfRule>
  </conditionalFormatting>
  <conditionalFormatting sqref="O44:O63">
    <cfRule type="cellIs" dxfId="34" priority="50" operator="greaterThan">
      <formula>0</formula>
    </cfRule>
  </conditionalFormatting>
  <conditionalFormatting sqref="D112:E131">
    <cfRule type="cellIs" dxfId="33" priority="6" operator="greaterThan">
      <formula>0</formula>
    </cfRule>
  </conditionalFormatting>
  <conditionalFormatting sqref="L112:N131">
    <cfRule type="cellIs" dxfId="32" priority="5" operator="greaterThan">
      <formula>0</formula>
    </cfRule>
  </conditionalFormatting>
  <conditionalFormatting sqref="C112:C131">
    <cfRule type="cellIs" dxfId="31" priority="4" operator="greaterThan">
      <formula>0</formula>
    </cfRule>
  </conditionalFormatting>
  <conditionalFormatting sqref="G112:G131">
    <cfRule type="expression" dxfId="30" priority="3">
      <formula>LEN(G112)&gt;0</formula>
    </cfRule>
  </conditionalFormatting>
  <conditionalFormatting sqref="I112:I131">
    <cfRule type="expression" dxfId="29" priority="2">
      <formula>LEN(I112)&gt;0</formula>
    </cfRule>
  </conditionalFormatting>
  <conditionalFormatting sqref="O112:O131">
    <cfRule type="cellIs" dxfId="28" priority="1" operator="greaterThan">
      <formula>0</formula>
    </cfRule>
  </conditionalFormatting>
  <conditionalFormatting sqref="D78:E97">
    <cfRule type="cellIs" dxfId="27" priority="12" operator="greaterThan">
      <formula>0</formula>
    </cfRule>
  </conditionalFormatting>
  <conditionalFormatting sqref="L78:N97">
    <cfRule type="cellIs" dxfId="26" priority="11" operator="greaterThan">
      <formula>0</formula>
    </cfRule>
  </conditionalFormatting>
  <conditionalFormatting sqref="C78:C97">
    <cfRule type="cellIs" dxfId="25" priority="10" operator="greaterThan">
      <formula>0</formula>
    </cfRule>
  </conditionalFormatting>
  <conditionalFormatting sqref="G78:G97">
    <cfRule type="expression" dxfId="24" priority="9">
      <formula>LEN(G78)&gt;0</formula>
    </cfRule>
  </conditionalFormatting>
  <conditionalFormatting sqref="I78:I97">
    <cfRule type="expression" dxfId="23" priority="8">
      <formula>LEN(I78)&gt;0</formula>
    </cfRule>
  </conditionalFormatting>
  <conditionalFormatting sqref="O78:O97">
    <cfRule type="cellIs" dxfId="22" priority="7" operator="greaterThan">
      <formula>0</formula>
    </cfRule>
  </conditionalFormatting>
  <dataValidations count="2">
    <dataValidation type="list" allowBlank="1" showInputMessage="1" showErrorMessage="1" sqref="G41">
      <formula1>",　,１年,２年,３年,"</formula1>
    </dataValidation>
    <dataValidation type="list" allowBlank="1" showInputMessage="1" showErrorMessage="1" sqref="C3">
      <formula1>$W$2:$W$71</formula1>
    </dataValidation>
  </dataValidations>
  <pageMargins left="0.70866141732283472" right="0.70866141732283472" top="0.27559055118110237" bottom="0.35433070866141736" header="0.31496062992125984" footer="0.31496062992125984"/>
  <pageSetup paperSize="9" scale="98" fitToHeight="4" orientation="landscape" r:id="rId1"/>
  <rowBreaks count="1" manualBreakCount="1">
    <brk id="3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locked="0" defaultSize="0" print="0" autoFill="0" autoLine="0" autoPict="0" altText="">
                <anchor moveWithCells="1">
                  <from>
                    <xdr:col>2</xdr:col>
                    <xdr:colOff>981075</xdr:colOff>
                    <xdr:row>25</xdr:row>
                    <xdr:rowOff>9525</xdr:rowOff>
                  </from>
                  <to>
                    <xdr:col>12</xdr:col>
                    <xdr:colOff>1609725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20"/>
  <sheetViews>
    <sheetView showZeros="0" view="pageBreakPreview" zoomScaleNormal="100" zoomScaleSheetLayoutView="100" workbookViewId="0">
      <pane xSplit="15" topLeftCell="P1" activePane="topRight" state="frozen"/>
      <selection pane="topRight" activeCell="C3" sqref="C3:D3"/>
    </sheetView>
  </sheetViews>
  <sheetFormatPr defaultRowHeight="13.5"/>
  <cols>
    <col min="1" max="1" width="3.375" style="5" customWidth="1"/>
    <col min="2" max="2" width="9.75" style="5" customWidth="1"/>
    <col min="3" max="5" width="17.875" style="5" customWidth="1"/>
    <col min="6" max="6" width="5.375" style="294" customWidth="1"/>
    <col min="7" max="7" width="10.875" style="5" customWidth="1"/>
    <col min="8" max="8" width="5" style="294" hidden="1" customWidth="1"/>
    <col min="9" max="9" width="7.625" style="5" hidden="1" customWidth="1"/>
    <col min="10" max="10" width="5.125" style="5" customWidth="1"/>
    <col min="11" max="11" width="10.375" style="129" customWidth="1"/>
    <col min="12" max="12" width="5.25" style="5" hidden="1" customWidth="1"/>
    <col min="13" max="13" width="23" style="5" customWidth="1"/>
    <col min="14" max="14" width="4.5" style="166" customWidth="1"/>
    <col min="15" max="15" width="7.875" style="166" customWidth="1"/>
    <col min="16" max="16" width="1.125" style="336" customWidth="1"/>
    <col min="17" max="17" width="6.125" style="313" customWidth="1"/>
    <col min="18" max="18" width="9.375" style="313" customWidth="1"/>
    <col min="19" max="19" width="11" style="313" customWidth="1"/>
    <col min="20" max="20" width="6.125" style="313" customWidth="1"/>
    <col min="21" max="21" width="9" style="170"/>
    <col min="22" max="22" width="9" style="224"/>
    <col min="23" max="23" width="9" style="315"/>
    <col min="24" max="24" width="9" style="350"/>
    <col min="25" max="25" width="9" style="347"/>
    <col min="26" max="34" width="9" style="169"/>
    <col min="35" max="35" width="9" style="170"/>
  </cols>
  <sheetData>
    <row r="1" spans="1:35">
      <c r="A1" s="392" t="s">
        <v>374</v>
      </c>
    </row>
    <row r="2" spans="1:35" ht="45" customHeight="1" thickBot="1">
      <c r="B2" s="724" t="str">
        <f>(Ⅰ!B2)</f>
        <v>平成29年度宮崎県高等学校新人放送コンテスト 兼 
第39回九州高校放送コンテスト宮崎県予選</v>
      </c>
      <c r="C2" s="724"/>
      <c r="D2" s="724"/>
      <c r="E2" s="724"/>
      <c r="F2" s="724"/>
      <c r="G2" s="724"/>
      <c r="H2" s="162"/>
      <c r="I2" s="163" t="s">
        <v>135</v>
      </c>
      <c r="J2" s="164"/>
      <c r="K2" s="435" t="s">
        <v>134</v>
      </c>
      <c r="N2" s="165" t="s">
        <v>136</v>
      </c>
      <c r="O2" s="165"/>
      <c r="P2" s="333"/>
      <c r="Q2" s="166"/>
      <c r="R2" s="166"/>
      <c r="S2" s="166"/>
      <c r="T2" s="166"/>
      <c r="U2" s="167"/>
      <c r="V2" s="167"/>
      <c r="W2" s="167"/>
      <c r="X2" s="346"/>
      <c r="Y2" s="347" t="s">
        <v>137</v>
      </c>
      <c r="Z2" s="168"/>
      <c r="AA2" s="168"/>
      <c r="AB2" s="168"/>
      <c r="AC2" s="168"/>
      <c r="AD2" s="168"/>
      <c r="AE2" s="167"/>
      <c r="AF2" s="168"/>
    </row>
    <row r="3" spans="1:35" s="124" customFormat="1" ht="25.5" customHeight="1" thickBot="1">
      <c r="A3" s="121"/>
      <c r="B3" s="171" t="s">
        <v>138</v>
      </c>
      <c r="C3" s="737">
        <f>(Ⅰ!C8)</f>
        <v>0</v>
      </c>
      <c r="D3" s="738"/>
      <c r="E3" s="353" t="str">
        <f>(Ⅴ!D7)</f>
        <v/>
      </c>
      <c r="F3" s="172"/>
      <c r="G3" s="352"/>
      <c r="H3" s="352"/>
      <c r="I3" s="352"/>
      <c r="J3" s="352"/>
      <c r="K3" s="352"/>
      <c r="L3" s="352"/>
      <c r="M3" s="352"/>
      <c r="N3" s="352"/>
      <c r="O3" s="173"/>
      <c r="P3" s="232"/>
      <c r="Q3" s="175"/>
      <c r="R3" s="175"/>
      <c r="S3" s="175"/>
      <c r="T3" s="175"/>
      <c r="U3" s="176" t="s">
        <v>120</v>
      </c>
      <c r="V3" s="176">
        <v>1</v>
      </c>
      <c r="W3" s="176" t="s">
        <v>2</v>
      </c>
      <c r="X3" s="121" t="s">
        <v>139</v>
      </c>
      <c r="Y3" s="348" t="s">
        <v>140</v>
      </c>
      <c r="Z3" s="176" t="s">
        <v>141</v>
      </c>
      <c r="AA3" s="176" t="s">
        <v>142</v>
      </c>
      <c r="AB3" s="176">
        <v>1</v>
      </c>
      <c r="AC3" s="176" t="s">
        <v>143</v>
      </c>
      <c r="AD3" s="176" t="s">
        <v>144</v>
      </c>
      <c r="AE3" s="176" t="s">
        <v>145</v>
      </c>
      <c r="AF3" s="176"/>
      <c r="AG3" s="177"/>
      <c r="AH3" s="177"/>
      <c r="AI3" s="176"/>
    </row>
    <row r="4" spans="1:35" s="124" customFormat="1" ht="9.75" customHeight="1" thickBot="1">
      <c r="A4" s="121"/>
      <c r="B4" s="178"/>
      <c r="C4" s="179" t="str">
        <f>IF(ISERROR(VLOOKUP(C3,W2:Y71,2,0)),"",VLOOKUP(C3,W2:Y71,2,0))</f>
        <v/>
      </c>
      <c r="D4" s="180"/>
      <c r="E4" s="180"/>
      <c r="F4" s="181"/>
      <c r="G4" s="182"/>
      <c r="H4" s="182"/>
      <c r="I4" s="182"/>
      <c r="J4" s="183"/>
      <c r="K4" s="184"/>
      <c r="L4" s="183"/>
      <c r="M4" s="183"/>
      <c r="N4" s="180"/>
      <c r="O4" s="180"/>
      <c r="P4" s="232"/>
      <c r="Q4" s="175"/>
      <c r="R4" s="175"/>
      <c r="S4" s="175"/>
      <c r="T4" s="175"/>
      <c r="U4" s="176" t="s">
        <v>111</v>
      </c>
      <c r="V4" s="176">
        <v>2</v>
      </c>
      <c r="W4" s="176" t="s">
        <v>3</v>
      </c>
      <c r="X4" s="121" t="s">
        <v>146</v>
      </c>
      <c r="Y4" s="348" t="s">
        <v>140</v>
      </c>
      <c r="Z4" s="185" t="s">
        <v>147</v>
      </c>
      <c r="AA4" s="176" t="s">
        <v>148</v>
      </c>
      <c r="AB4" s="176">
        <v>2</v>
      </c>
      <c r="AC4" s="177" t="s">
        <v>149</v>
      </c>
      <c r="AD4" s="177" t="s">
        <v>150</v>
      </c>
      <c r="AE4" s="176" t="s">
        <v>151</v>
      </c>
      <c r="AF4" s="176"/>
      <c r="AG4" s="177"/>
      <c r="AH4" s="177"/>
      <c r="AI4" s="176"/>
    </row>
    <row r="5" spans="1:35" s="124" customFormat="1" ht="28.5" customHeight="1" thickBot="1">
      <c r="A5" s="121"/>
      <c r="B5" s="178"/>
      <c r="C5" s="354" t="s">
        <v>75</v>
      </c>
      <c r="D5" s="546" t="s">
        <v>76</v>
      </c>
      <c r="E5" s="547" t="s">
        <v>77</v>
      </c>
      <c r="F5" s="739" t="s">
        <v>76</v>
      </c>
      <c r="G5" s="740"/>
      <c r="H5" s="715" t="s">
        <v>78</v>
      </c>
      <c r="I5" s="716"/>
      <c r="J5" s="716"/>
      <c r="K5" s="716"/>
      <c r="L5" s="357"/>
      <c r="M5" s="546" t="s">
        <v>76</v>
      </c>
      <c r="N5" s="121"/>
      <c r="O5" s="180"/>
      <c r="P5" s="232"/>
      <c r="Q5" s="175"/>
      <c r="R5" s="175"/>
      <c r="S5" s="175"/>
      <c r="T5" s="175"/>
      <c r="U5" s="176" t="s">
        <v>152</v>
      </c>
      <c r="V5" s="176">
        <v>3</v>
      </c>
      <c r="W5" s="176" t="s">
        <v>4</v>
      </c>
      <c r="X5" s="121" t="s">
        <v>153</v>
      </c>
      <c r="Y5" s="348" t="s">
        <v>140</v>
      </c>
      <c r="Z5" s="185" t="s">
        <v>154</v>
      </c>
      <c r="AA5" s="176" t="s">
        <v>155</v>
      </c>
      <c r="AB5" s="176">
        <v>3</v>
      </c>
      <c r="AC5" s="177"/>
      <c r="AD5" s="177"/>
      <c r="AE5" s="176"/>
      <c r="AF5" s="177"/>
      <c r="AG5" s="177"/>
      <c r="AH5" s="177"/>
      <c r="AI5" s="176"/>
    </row>
    <row r="6" spans="1:35" s="124" customFormat="1" ht="9.75" customHeight="1" thickBot="1">
      <c r="A6" s="121"/>
      <c r="B6" s="186"/>
      <c r="C6" s="121"/>
      <c r="D6" s="121"/>
      <c r="E6" s="125"/>
      <c r="F6" s="125"/>
      <c r="G6" s="125"/>
      <c r="H6" s="340"/>
      <c r="I6" s="187"/>
      <c r="J6" s="187"/>
      <c r="K6" s="187"/>
      <c r="L6" s="125"/>
      <c r="M6" s="125"/>
      <c r="N6" s="188"/>
      <c r="O6" s="188"/>
      <c r="P6" s="232"/>
      <c r="Q6" s="175"/>
      <c r="R6" s="175"/>
      <c r="S6" s="175"/>
      <c r="T6" s="175"/>
      <c r="U6" s="176" t="s">
        <v>156</v>
      </c>
      <c r="V6" s="176">
        <v>4</v>
      </c>
      <c r="W6" s="176" t="s">
        <v>5</v>
      </c>
      <c r="X6" s="121" t="s">
        <v>157</v>
      </c>
      <c r="Y6" s="348" t="s">
        <v>140</v>
      </c>
      <c r="Z6" s="176" t="s">
        <v>158</v>
      </c>
      <c r="AA6" s="177"/>
      <c r="AB6" s="177"/>
      <c r="AC6" s="177"/>
      <c r="AD6" s="177"/>
      <c r="AE6" s="176"/>
      <c r="AF6" s="177"/>
      <c r="AG6" s="177"/>
      <c r="AH6" s="177"/>
      <c r="AI6" s="176"/>
    </row>
    <row r="7" spans="1:35" s="124" customFormat="1" ht="22.5" customHeight="1">
      <c r="A7" s="121"/>
      <c r="B7" s="189" t="s">
        <v>159</v>
      </c>
      <c r="C7" s="465">
        <f>(Ⅴ!B12)</f>
        <v>0</v>
      </c>
      <c r="D7" s="525">
        <f>(Ⅴ!C12)</f>
        <v>0</v>
      </c>
      <c r="E7" s="465">
        <f>(Ⅴ!D12)</f>
        <v>0</v>
      </c>
      <c r="F7" s="729">
        <f>(Ⅴ!E12)</f>
        <v>0</v>
      </c>
      <c r="G7" s="730"/>
      <c r="H7" s="466"/>
      <c r="I7" s="467"/>
      <c r="J7" s="717">
        <f>(Ⅴ!F12)</f>
        <v>0</v>
      </c>
      <c r="K7" s="718"/>
      <c r="L7" s="468"/>
      <c r="M7" s="545">
        <f>(Ⅴ!G12)</f>
        <v>0</v>
      </c>
      <c r="N7" s="125"/>
      <c r="O7" s="125"/>
      <c r="P7" s="232"/>
      <c r="Q7" s="175"/>
      <c r="R7" s="175"/>
      <c r="S7" s="175"/>
      <c r="T7" s="175"/>
      <c r="U7" s="176" t="s">
        <v>160</v>
      </c>
      <c r="V7" s="176">
        <v>5</v>
      </c>
      <c r="W7" s="176" t="s">
        <v>6</v>
      </c>
      <c r="X7" s="121" t="s">
        <v>161</v>
      </c>
      <c r="Y7" s="348" t="s">
        <v>140</v>
      </c>
      <c r="Z7" s="177"/>
      <c r="AA7" s="177"/>
      <c r="AB7" s="177"/>
      <c r="AC7" s="177"/>
      <c r="AD7" s="177"/>
      <c r="AE7" s="177"/>
      <c r="AF7" s="177"/>
      <c r="AG7" s="177"/>
      <c r="AH7" s="177"/>
      <c r="AI7" s="176"/>
    </row>
    <row r="8" spans="1:35" s="124" customFormat="1" ht="9.75" customHeight="1">
      <c r="A8" s="121"/>
      <c r="B8" s="190"/>
      <c r="C8" s="469"/>
      <c r="D8" s="358"/>
      <c r="E8" s="469"/>
      <c r="F8" s="324"/>
      <c r="G8" s="359"/>
      <c r="H8" s="366"/>
      <c r="I8" s="341"/>
      <c r="J8" s="341"/>
      <c r="K8" s="772"/>
      <c r="L8" s="239"/>
      <c r="M8" s="367"/>
      <c r="N8" s="125"/>
      <c r="O8" s="125"/>
      <c r="P8" s="232"/>
      <c r="S8" s="175"/>
      <c r="T8" s="175"/>
      <c r="U8" s="176"/>
      <c r="V8" s="176">
        <v>6</v>
      </c>
      <c r="W8" s="176" t="s">
        <v>7</v>
      </c>
      <c r="X8" s="121" t="s">
        <v>162</v>
      </c>
      <c r="Y8" s="348" t="s">
        <v>140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6"/>
    </row>
    <row r="9" spans="1:35" s="124" customFormat="1" ht="22.5" customHeight="1">
      <c r="A9" s="121"/>
      <c r="B9" s="191" t="s">
        <v>79</v>
      </c>
      <c r="C9" s="470">
        <f>(Ⅴ!B14)</f>
        <v>0</v>
      </c>
      <c r="D9" s="527">
        <f>(Ⅴ!C14)</f>
        <v>0</v>
      </c>
      <c r="E9" s="470">
        <f>(Ⅴ!D14)</f>
        <v>0</v>
      </c>
      <c r="F9" s="667">
        <f>(Ⅴ!E14)</f>
        <v>0</v>
      </c>
      <c r="G9" s="668"/>
      <c r="H9" s="471"/>
      <c r="I9" s="472"/>
      <c r="J9" s="669">
        <f>(Ⅴ!F14)</f>
        <v>0</v>
      </c>
      <c r="K9" s="734"/>
      <c r="L9" s="239"/>
      <c r="M9" s="473">
        <f>(Ⅴ!G14)</f>
        <v>0</v>
      </c>
      <c r="N9" s="192"/>
      <c r="O9" s="192"/>
      <c r="P9" s="232"/>
      <c r="S9" s="175"/>
      <c r="T9" s="175"/>
      <c r="U9" s="176"/>
      <c r="V9" s="176">
        <v>7</v>
      </c>
      <c r="W9" s="176" t="s">
        <v>8</v>
      </c>
      <c r="X9" s="121" t="s">
        <v>163</v>
      </c>
      <c r="Y9" s="348" t="s">
        <v>140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6"/>
    </row>
    <row r="10" spans="1:35" s="124" customFormat="1" ht="9.75" customHeight="1">
      <c r="A10" s="121"/>
      <c r="B10" s="193"/>
      <c r="C10" s="474"/>
      <c r="D10" s="528"/>
      <c r="E10" s="475"/>
      <c r="F10" s="325"/>
      <c r="G10" s="367"/>
      <c r="H10" s="368"/>
      <c r="I10" s="342"/>
      <c r="J10" s="441"/>
      <c r="K10" s="199"/>
      <c r="L10" s="239"/>
      <c r="M10" s="359"/>
      <c r="N10" s="125"/>
      <c r="O10" s="125"/>
      <c r="P10" s="232"/>
      <c r="S10" s="175"/>
      <c r="T10" s="175"/>
      <c r="U10" s="176"/>
      <c r="V10" s="176">
        <v>8</v>
      </c>
      <c r="W10" s="176" t="s">
        <v>9</v>
      </c>
      <c r="X10" s="121" t="s">
        <v>164</v>
      </c>
      <c r="Y10" s="348" t="s">
        <v>140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6"/>
    </row>
    <row r="11" spans="1:35" s="124" customFormat="1" ht="22.5" customHeight="1">
      <c r="A11" s="121"/>
      <c r="B11" s="191" t="s">
        <v>80</v>
      </c>
      <c r="C11" s="470">
        <f>(Ⅴ!B16)</f>
        <v>0</v>
      </c>
      <c r="D11" s="529">
        <f>(Ⅴ!C16)</f>
        <v>0</v>
      </c>
      <c r="E11" s="470">
        <f>(Ⅴ!D16)</f>
        <v>0</v>
      </c>
      <c r="F11" s="669">
        <f>(Ⅴ!E16)</f>
        <v>0</v>
      </c>
      <c r="G11" s="670"/>
      <c r="H11" s="471"/>
      <c r="I11" s="472"/>
      <c r="J11" s="669">
        <f>(Ⅴ!F16)</f>
        <v>0</v>
      </c>
      <c r="K11" s="734"/>
      <c r="L11" s="239"/>
      <c r="M11" s="473">
        <f>(Ⅴ!G16)</f>
        <v>0</v>
      </c>
      <c r="N11" s="192"/>
      <c r="O11" s="192"/>
      <c r="P11" s="232"/>
      <c r="S11" s="175"/>
      <c r="T11" s="175"/>
      <c r="U11" s="176"/>
      <c r="V11" s="176">
        <v>9</v>
      </c>
      <c r="W11" s="176" t="s">
        <v>10</v>
      </c>
      <c r="X11" s="121" t="s">
        <v>165</v>
      </c>
      <c r="Y11" s="348" t="s">
        <v>140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6"/>
    </row>
    <row r="12" spans="1:35" s="124" customFormat="1" ht="9.75" customHeight="1">
      <c r="A12" s="121"/>
      <c r="B12" s="193"/>
      <c r="C12" s="474"/>
      <c r="D12" s="528"/>
      <c r="E12" s="475"/>
      <c r="F12" s="125"/>
      <c r="G12" s="476"/>
      <c r="H12" s="368"/>
      <c r="I12" s="342"/>
      <c r="J12" s="441"/>
      <c r="K12" s="199"/>
      <c r="L12" s="239"/>
      <c r="M12" s="360"/>
      <c r="N12" s="125"/>
      <c r="O12" s="125"/>
      <c r="P12" s="232"/>
      <c r="Q12" s="175"/>
      <c r="R12" s="175"/>
      <c r="S12" s="175"/>
      <c r="T12" s="175"/>
      <c r="U12" s="176"/>
      <c r="V12" s="176">
        <v>10</v>
      </c>
      <c r="W12" s="176" t="s">
        <v>13</v>
      </c>
      <c r="X12" s="121" t="s">
        <v>166</v>
      </c>
      <c r="Y12" s="348" t="s">
        <v>140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6"/>
    </row>
    <row r="13" spans="1:35" s="124" customFormat="1" ht="22.5" customHeight="1">
      <c r="A13" s="121"/>
      <c r="B13" s="191" t="s">
        <v>81</v>
      </c>
      <c r="C13" s="470">
        <f>(Ⅴ!B18)</f>
        <v>0</v>
      </c>
      <c r="D13" s="529">
        <f>(Ⅴ!C18)</f>
        <v>0</v>
      </c>
      <c r="E13" s="470">
        <f>(Ⅴ!D18)</f>
        <v>0</v>
      </c>
      <c r="F13" s="669">
        <f>(Ⅴ!E18)</f>
        <v>0</v>
      </c>
      <c r="G13" s="670"/>
      <c r="H13" s="471"/>
      <c r="I13" s="472"/>
      <c r="J13" s="669">
        <f>(Ⅴ!F18)</f>
        <v>0</v>
      </c>
      <c r="K13" s="734"/>
      <c r="L13" s="239"/>
      <c r="M13" s="473">
        <f>(Ⅴ!G18)</f>
        <v>0</v>
      </c>
      <c r="N13" s="192"/>
      <c r="O13" s="192"/>
      <c r="P13" s="232"/>
      <c r="Q13" s="175"/>
      <c r="R13" s="175"/>
      <c r="S13" s="175"/>
      <c r="T13" s="175"/>
      <c r="U13" s="177"/>
      <c r="V13" s="176">
        <v>11</v>
      </c>
      <c r="W13" s="176" t="s">
        <v>15</v>
      </c>
      <c r="X13" s="121" t="s">
        <v>167</v>
      </c>
      <c r="Y13" s="348" t="s">
        <v>140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6"/>
    </row>
    <row r="14" spans="1:35" s="124" customFormat="1" ht="9.75" customHeight="1">
      <c r="A14" s="121"/>
      <c r="B14" s="194"/>
      <c r="C14" s="773"/>
      <c r="D14" s="774"/>
      <c r="E14" s="361"/>
      <c r="F14" s="324"/>
      <c r="G14" s="359"/>
      <c r="H14" s="366"/>
      <c r="I14" s="343"/>
      <c r="J14" s="343"/>
      <c r="K14" s="343"/>
      <c r="L14" s="239"/>
      <c r="M14" s="478"/>
      <c r="N14" s="125"/>
      <c r="O14" s="125"/>
      <c r="P14" s="232"/>
      <c r="Q14" s="175"/>
      <c r="R14" s="175"/>
      <c r="S14" s="175"/>
      <c r="T14" s="175"/>
      <c r="U14" s="176"/>
      <c r="V14" s="176">
        <v>12</v>
      </c>
      <c r="W14" s="176" t="s">
        <v>16</v>
      </c>
      <c r="X14" s="121" t="s">
        <v>168</v>
      </c>
      <c r="Y14" s="348" t="s">
        <v>140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6"/>
    </row>
    <row r="15" spans="1:35" s="124" customFormat="1" ht="32.25" customHeight="1">
      <c r="A15" s="121"/>
      <c r="B15" s="195" t="s">
        <v>82</v>
      </c>
      <c r="C15" s="719">
        <f>(Ⅴ!B20)</f>
        <v>0</v>
      </c>
      <c r="D15" s="720"/>
      <c r="E15" s="721">
        <f>(Ⅴ!D20)</f>
        <v>0</v>
      </c>
      <c r="F15" s="722"/>
      <c r="G15" s="723"/>
      <c r="H15" s="721">
        <f>(Ⅴ!F20)</f>
        <v>0</v>
      </c>
      <c r="I15" s="722"/>
      <c r="J15" s="722"/>
      <c r="K15" s="722"/>
      <c r="L15" s="722"/>
      <c r="M15" s="723"/>
      <c r="N15" s="196"/>
      <c r="O15" s="196"/>
      <c r="P15" s="232"/>
      <c r="Q15" s="175"/>
      <c r="R15" s="175"/>
      <c r="S15" s="175"/>
      <c r="T15" s="175"/>
      <c r="U15" s="177"/>
      <c r="V15" s="176">
        <v>13</v>
      </c>
      <c r="W15" s="176" t="s">
        <v>17</v>
      </c>
      <c r="X15" s="121" t="s">
        <v>169</v>
      </c>
      <c r="Y15" s="348" t="s">
        <v>140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6"/>
    </row>
    <row r="16" spans="1:35" s="124" customFormat="1" ht="9.75" customHeight="1">
      <c r="A16" s="121"/>
      <c r="B16" s="194"/>
      <c r="C16" s="365"/>
      <c r="D16" s="367"/>
      <c r="E16" s="361"/>
      <c r="F16" s="324"/>
      <c r="G16" s="359"/>
      <c r="H16" s="366"/>
      <c r="I16" s="343"/>
      <c r="J16" s="343"/>
      <c r="K16" s="343"/>
      <c r="L16" s="239"/>
      <c r="M16" s="478"/>
      <c r="N16" s="125"/>
      <c r="O16" s="125"/>
      <c r="P16" s="232"/>
      <c r="Q16" s="175"/>
      <c r="R16" s="175"/>
      <c r="S16" s="175"/>
      <c r="T16" s="175"/>
      <c r="U16" s="176"/>
      <c r="V16" s="176">
        <v>14</v>
      </c>
      <c r="W16" s="167" t="s">
        <v>18</v>
      </c>
      <c r="X16" s="346" t="s">
        <v>170</v>
      </c>
      <c r="Y16" s="348" t="s">
        <v>140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67"/>
    </row>
    <row r="17" spans="1:35" s="124" customFormat="1" ht="20.25" customHeight="1" thickBot="1">
      <c r="A17" s="121"/>
      <c r="B17" s="191" t="s">
        <v>83</v>
      </c>
      <c r="C17" s="479">
        <f>(Ⅴ!B22)</f>
        <v>0</v>
      </c>
      <c r="D17" s="480"/>
      <c r="E17" s="711">
        <f>(Ⅴ!D22)</f>
        <v>0</v>
      </c>
      <c r="F17" s="712"/>
      <c r="G17" s="362"/>
      <c r="H17" s="711">
        <f>(Ⅴ!F22)</f>
        <v>0</v>
      </c>
      <c r="I17" s="735"/>
      <c r="J17" s="735"/>
      <c r="K17" s="736"/>
      <c r="L17" s="481"/>
      <c r="M17" s="482"/>
      <c r="N17" s="192"/>
      <c r="O17" s="192"/>
      <c r="P17" s="232"/>
      <c r="Q17" s="175"/>
      <c r="R17" s="175"/>
      <c r="S17" s="175"/>
      <c r="T17" s="175"/>
      <c r="U17" s="176"/>
      <c r="V17" s="176">
        <v>15</v>
      </c>
      <c r="W17" s="167" t="s">
        <v>19</v>
      </c>
      <c r="X17" s="346" t="s">
        <v>171</v>
      </c>
      <c r="Y17" s="348" t="s">
        <v>140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67"/>
    </row>
    <row r="18" spans="1:35" s="124" customFormat="1" ht="7.5" customHeight="1" thickBot="1">
      <c r="A18" s="121"/>
      <c r="B18" s="197"/>
      <c r="C18" s="197"/>
      <c r="D18" s="193"/>
      <c r="E18" s="198"/>
      <c r="F18" s="181"/>
      <c r="G18" s="199"/>
      <c r="H18" s="181"/>
      <c r="I18" s="200"/>
      <c r="J18" s="200"/>
      <c r="K18" s="201"/>
      <c r="L18" s="200"/>
      <c r="M18" s="200"/>
      <c r="N18" s="202"/>
      <c r="O18" s="202"/>
      <c r="P18" s="232"/>
      <c r="Q18" s="175"/>
      <c r="R18" s="175"/>
      <c r="S18" s="175"/>
      <c r="T18" s="175"/>
      <c r="U18" s="60"/>
      <c r="V18" s="176">
        <v>16</v>
      </c>
      <c r="W18" s="167" t="s">
        <v>20</v>
      </c>
      <c r="X18" s="346" t="s">
        <v>172</v>
      </c>
      <c r="Y18" s="348" t="s">
        <v>140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67"/>
    </row>
    <row r="19" spans="1:35" s="207" customFormat="1" ht="24.75" customHeight="1" thickBot="1">
      <c r="A19" s="203"/>
      <c r="B19" s="363"/>
      <c r="C19" s="713" t="s">
        <v>173</v>
      </c>
      <c r="D19" s="713"/>
      <c r="E19" s="713"/>
      <c r="F19" s="713"/>
      <c r="G19" s="713"/>
      <c r="H19" s="713"/>
      <c r="I19" s="713"/>
      <c r="J19" s="713"/>
      <c r="K19" s="713"/>
      <c r="L19" s="713"/>
      <c r="M19" s="364"/>
      <c r="N19" s="204"/>
      <c r="O19" s="204"/>
      <c r="P19" s="334"/>
      <c r="Q19" s="203"/>
      <c r="R19" s="203"/>
      <c r="S19" s="203"/>
      <c r="T19" s="203"/>
      <c r="U19" s="60"/>
      <c r="V19" s="176">
        <v>17</v>
      </c>
      <c r="W19" s="205" t="s">
        <v>21</v>
      </c>
      <c r="X19" s="349" t="s">
        <v>174</v>
      </c>
      <c r="Y19" s="347" t="s">
        <v>175</v>
      </c>
      <c r="Z19" s="177"/>
      <c r="AA19" s="177"/>
      <c r="AB19" s="177"/>
      <c r="AC19" s="177"/>
      <c r="AD19" s="177"/>
      <c r="AE19" s="177"/>
      <c r="AF19" s="177"/>
      <c r="AG19" s="206"/>
      <c r="AH19" s="206"/>
      <c r="AI19" s="167"/>
    </row>
    <row r="20" spans="1:35" s="124" customFormat="1" ht="9" customHeight="1">
      <c r="A20" s="121"/>
      <c r="B20" s="208"/>
      <c r="C20" s="209"/>
      <c r="D20" s="210"/>
      <c r="E20" s="211"/>
      <c r="F20" s="211"/>
      <c r="G20" s="211"/>
      <c r="H20" s="211"/>
      <c r="I20" s="211"/>
      <c r="J20" s="211"/>
      <c r="K20" s="211"/>
      <c r="L20" s="211"/>
      <c r="M20" s="212"/>
      <c r="N20" s="213"/>
      <c r="O20" s="213"/>
      <c r="P20" s="232"/>
      <c r="Q20" s="175"/>
      <c r="R20" s="175"/>
      <c r="S20" s="175"/>
      <c r="T20" s="175"/>
      <c r="U20" s="60"/>
      <c r="V20" s="176">
        <v>18</v>
      </c>
      <c r="W20" s="167" t="s">
        <v>22</v>
      </c>
      <c r="X20" s="346" t="s">
        <v>176</v>
      </c>
      <c r="Y20" s="347" t="s">
        <v>175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67"/>
    </row>
    <row r="21" spans="1:35" s="124" customFormat="1" ht="16.5" customHeight="1">
      <c r="A21" s="121"/>
      <c r="B21" s="775" t="s">
        <v>275</v>
      </c>
      <c r="C21" s="215" t="s">
        <v>177</v>
      </c>
      <c r="D21" s="216" t="s">
        <v>178</v>
      </c>
      <c r="E21" s="217"/>
      <c r="F21" s="701"/>
      <c r="G21" s="701"/>
      <c r="H21" s="218"/>
      <c r="I21" s="218"/>
      <c r="J21" s="701"/>
      <c r="K21" s="701"/>
      <c r="L21" s="125"/>
      <c r="M21" s="219"/>
      <c r="N21" s="218"/>
      <c r="O21" s="218"/>
      <c r="P21" s="232"/>
      <c r="Q21" s="175"/>
      <c r="R21" s="175"/>
      <c r="S21" s="175"/>
      <c r="T21" s="175"/>
      <c r="U21" s="60"/>
      <c r="V21" s="176">
        <v>19</v>
      </c>
      <c r="W21" s="167" t="s">
        <v>23</v>
      </c>
      <c r="X21" s="346" t="s">
        <v>179</v>
      </c>
      <c r="Y21" s="347" t="s">
        <v>175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67"/>
    </row>
    <row r="22" spans="1:35" s="124" customFormat="1" ht="18" customHeight="1">
      <c r="A22" s="121"/>
      <c r="B22" s="776"/>
      <c r="C22" s="220">
        <f>COUNTIF($C$44:$C$131,"アナウンス")</f>
        <v>0</v>
      </c>
      <c r="D22" s="220">
        <f>COUNTIF($C$44:$C$131,"朗読")</f>
        <v>0</v>
      </c>
      <c r="E22" s="221"/>
      <c r="F22" s="714"/>
      <c r="G22" s="714"/>
      <c r="H22" s="222"/>
      <c r="I22" s="127"/>
      <c r="J22" s="125"/>
      <c r="K22" s="125"/>
      <c r="L22" s="125"/>
      <c r="M22" s="223"/>
      <c r="N22" s="222"/>
      <c r="O22" s="222"/>
      <c r="P22" s="232"/>
      <c r="Q22" s="175"/>
      <c r="R22" s="175"/>
      <c r="S22" s="175"/>
      <c r="T22" s="175"/>
      <c r="U22" s="176"/>
      <c r="V22" s="176">
        <v>20</v>
      </c>
      <c r="W22" s="167" t="s">
        <v>24</v>
      </c>
      <c r="X22" s="350" t="s">
        <v>180</v>
      </c>
      <c r="Y22" s="347" t="s">
        <v>175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67"/>
    </row>
    <row r="23" spans="1:35" s="124" customFormat="1" ht="18" customHeight="1">
      <c r="A23" s="121"/>
      <c r="B23" s="776"/>
      <c r="C23" s="226" t="s">
        <v>112</v>
      </c>
      <c r="D23" s="216" t="s">
        <v>113</v>
      </c>
      <c r="E23" s="548"/>
      <c r="F23" s="701"/>
      <c r="G23" s="701"/>
      <c r="H23" s="222"/>
      <c r="I23" s="127"/>
      <c r="J23" s="662" t="s">
        <v>181</v>
      </c>
      <c r="K23" s="663"/>
      <c r="L23" s="125"/>
      <c r="M23" s="561" t="s">
        <v>276</v>
      </c>
      <c r="N23" s="549"/>
      <c r="O23" s="549"/>
      <c r="P23" s="232"/>
      <c r="Q23" s="175"/>
      <c r="R23" s="175"/>
      <c r="S23" s="175"/>
      <c r="T23" s="175"/>
      <c r="U23" s="176"/>
      <c r="V23" s="176">
        <v>21</v>
      </c>
      <c r="W23" s="167" t="s">
        <v>25</v>
      </c>
      <c r="X23" s="346" t="s">
        <v>182</v>
      </c>
      <c r="Y23" s="347" t="s">
        <v>175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67"/>
    </row>
    <row r="24" spans="1:35" s="124" customFormat="1" ht="18" customHeight="1">
      <c r="A24" s="121"/>
      <c r="B24" s="777"/>
      <c r="C24" s="228">
        <f>COUNTIF($C$44:$C$131,"ラジオ番組")</f>
        <v>0</v>
      </c>
      <c r="D24" s="229">
        <f>COUNTIF($C$44:$C$131,"テレビ番組")</f>
        <v>0</v>
      </c>
      <c r="E24" s="563"/>
      <c r="F24" s="564"/>
      <c r="G24" s="564"/>
      <c r="H24" s="564"/>
      <c r="I24" s="564"/>
      <c r="J24" s="664">
        <f>C22+D22+C24+D24</f>
        <v>0</v>
      </c>
      <c r="K24" s="665"/>
      <c r="L24" s="125"/>
      <c r="M24" s="560"/>
      <c r="N24" s="549"/>
      <c r="O24" s="549"/>
      <c r="P24" s="232"/>
      <c r="Q24" s="175"/>
      <c r="R24" s="175"/>
      <c r="S24" s="175"/>
      <c r="T24" s="175"/>
      <c r="U24" s="176"/>
      <c r="V24" s="176">
        <v>22</v>
      </c>
      <c r="W24" s="167" t="s">
        <v>26</v>
      </c>
      <c r="X24" s="346" t="s">
        <v>183</v>
      </c>
      <c r="Y24" s="347" t="s">
        <v>140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67"/>
    </row>
    <row r="25" spans="1:35" s="124" customFormat="1" ht="5.25" customHeight="1">
      <c r="A25" s="121"/>
      <c r="B25" s="225"/>
      <c r="C25" s="230"/>
      <c r="D25" s="549"/>
      <c r="E25" s="549"/>
      <c r="F25" s="549"/>
      <c r="G25" s="549"/>
      <c r="H25" s="222"/>
      <c r="I25" s="127"/>
      <c r="J25" s="549"/>
      <c r="K25" s="125"/>
      <c r="L25" s="125"/>
      <c r="M25" s="227"/>
      <c r="N25" s="549"/>
      <c r="O25" s="549"/>
      <c r="P25" s="232"/>
      <c r="Q25" s="443"/>
      <c r="R25" s="445" t="b">
        <v>0</v>
      </c>
      <c r="S25" s="443"/>
      <c r="T25" s="175"/>
      <c r="U25" s="176"/>
      <c r="V25" s="176">
        <v>23</v>
      </c>
      <c r="W25" s="167" t="s">
        <v>27</v>
      </c>
      <c r="X25" s="346" t="s">
        <v>184</v>
      </c>
      <c r="Y25" s="347" t="s">
        <v>140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67"/>
    </row>
    <row r="26" spans="1:35" s="124" customFormat="1" ht="30.75" customHeight="1">
      <c r="A26" s="121"/>
      <c r="B26" s="778"/>
      <c r="C26" s="562"/>
      <c r="D26" s="705" t="s">
        <v>280</v>
      </c>
      <c r="E26" s="705"/>
      <c r="F26" s="705"/>
      <c r="G26" s="705"/>
      <c r="H26" s="705"/>
      <c r="I26" s="705"/>
      <c r="J26" s="705"/>
      <c r="K26" s="705"/>
      <c r="L26" s="705"/>
      <c r="M26" s="706"/>
      <c r="N26" s="549"/>
      <c r="O26" s="549"/>
      <c r="P26" s="232"/>
      <c r="Q26" s="443"/>
      <c r="S26" s="443"/>
      <c r="T26" s="175"/>
      <c r="U26" s="176"/>
      <c r="V26" s="176">
        <v>24</v>
      </c>
      <c r="W26" s="167" t="s">
        <v>28</v>
      </c>
      <c r="X26" s="346" t="s">
        <v>185</v>
      </c>
      <c r="Y26" s="347" t="s">
        <v>140</v>
      </c>
      <c r="Z26" s="177"/>
      <c r="AA26" s="177"/>
      <c r="AB26" s="177"/>
      <c r="AC26" s="177"/>
      <c r="AD26" s="177"/>
      <c r="AE26" s="177"/>
      <c r="AF26" s="177"/>
      <c r="AG26" s="177"/>
      <c r="AH26" s="177"/>
      <c r="AI26" s="167"/>
    </row>
    <row r="27" spans="1:35" s="124" customFormat="1" ht="30.75" customHeight="1">
      <c r="A27" s="121"/>
      <c r="B27" s="707" t="s">
        <v>263</v>
      </c>
      <c r="C27" s="708"/>
      <c r="D27" s="709" t="s">
        <v>274</v>
      </c>
      <c r="E27" s="709"/>
      <c r="F27" s="709"/>
      <c r="G27" s="709"/>
      <c r="H27" s="709"/>
      <c r="I27" s="709"/>
      <c r="J27" s="709"/>
      <c r="K27" s="709"/>
      <c r="L27" s="709"/>
      <c r="M27" s="710"/>
      <c r="N27" s="549"/>
      <c r="O27" s="549"/>
      <c r="P27" s="232"/>
      <c r="Q27" s="443"/>
      <c r="R27" s="443"/>
      <c r="S27" s="443"/>
      <c r="T27" s="175"/>
      <c r="U27" s="176"/>
      <c r="V27" s="60">
        <v>25</v>
      </c>
      <c r="W27" s="205" t="s">
        <v>29</v>
      </c>
      <c r="X27" s="349" t="s">
        <v>186</v>
      </c>
      <c r="Y27" s="347" t="s">
        <v>140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67"/>
    </row>
    <row r="28" spans="1:35" s="124" customFormat="1" ht="30.75" customHeight="1">
      <c r="A28" s="121"/>
      <c r="B28" s="707"/>
      <c r="C28" s="708"/>
      <c r="D28" s="660" t="s">
        <v>279</v>
      </c>
      <c r="E28" s="660"/>
      <c r="F28" s="660"/>
      <c r="G28" s="660"/>
      <c r="H28" s="660"/>
      <c r="I28" s="660"/>
      <c r="J28" s="660"/>
      <c r="K28" s="660"/>
      <c r="L28" s="660"/>
      <c r="M28" s="661"/>
      <c r="N28" s="549"/>
      <c r="O28" s="549"/>
      <c r="P28" s="232"/>
      <c r="Q28" s="443"/>
      <c r="R28" s="443"/>
      <c r="S28" s="443"/>
      <c r="T28" s="175"/>
      <c r="U28" s="176"/>
      <c r="V28" s="176">
        <v>26</v>
      </c>
      <c r="W28" s="167" t="s">
        <v>30</v>
      </c>
      <c r="X28" s="346" t="s">
        <v>187</v>
      </c>
      <c r="Y28" s="347" t="s">
        <v>175</v>
      </c>
      <c r="Z28" s="177"/>
      <c r="AA28" s="177"/>
      <c r="AB28" s="177"/>
      <c r="AC28" s="177"/>
      <c r="AD28" s="177"/>
      <c r="AE28" s="177"/>
      <c r="AF28" s="177"/>
      <c r="AG28" s="177"/>
      <c r="AH28" s="177"/>
      <c r="AI28" s="167"/>
    </row>
    <row r="29" spans="1:35" s="237" customFormat="1" ht="30.75" customHeight="1">
      <c r="A29" s="231"/>
      <c r="B29" s="658" t="s">
        <v>281</v>
      </c>
      <c r="C29" s="659"/>
      <c r="D29" s="660" t="s">
        <v>277</v>
      </c>
      <c r="E29" s="660"/>
      <c r="F29" s="660"/>
      <c r="G29" s="660"/>
      <c r="H29" s="660"/>
      <c r="I29" s="660"/>
      <c r="J29" s="660"/>
      <c r="K29" s="660"/>
      <c r="L29" s="660"/>
      <c r="M29" s="661"/>
      <c r="N29" s="549"/>
      <c r="O29" s="549"/>
      <c r="P29" s="232"/>
      <c r="Q29" s="444"/>
      <c r="R29" s="444"/>
      <c r="S29" s="444"/>
      <c r="T29" s="233"/>
      <c r="U29" s="234"/>
      <c r="V29" s="235">
        <v>27</v>
      </c>
      <c r="W29" s="235" t="s">
        <v>31</v>
      </c>
      <c r="X29" s="124" t="s">
        <v>188</v>
      </c>
      <c r="Y29" s="347" t="s">
        <v>175</v>
      </c>
      <c r="Z29" s="60"/>
      <c r="AA29" s="60"/>
      <c r="AB29" s="60"/>
      <c r="AC29" s="60"/>
      <c r="AD29" s="60"/>
      <c r="AE29" s="60"/>
      <c r="AF29" s="60"/>
      <c r="AG29" s="60"/>
      <c r="AH29" s="60"/>
      <c r="AI29" s="236"/>
    </row>
    <row r="30" spans="1:35" s="124" customFormat="1" ht="5.25" customHeight="1">
      <c r="A30" s="121"/>
      <c r="B30" s="558"/>
      <c r="C30" s="559"/>
      <c r="D30" s="125"/>
      <c r="E30" s="125"/>
      <c r="F30" s="125"/>
      <c r="G30" s="125"/>
      <c r="H30" s="125"/>
      <c r="I30" s="125"/>
      <c r="J30" s="125"/>
      <c r="K30" s="125"/>
      <c r="L30" s="125"/>
      <c r="M30" s="779"/>
      <c r="N30" s="549"/>
      <c r="O30" s="549"/>
      <c r="P30" s="232"/>
      <c r="Q30" s="443"/>
      <c r="R30" s="443"/>
      <c r="S30" s="443"/>
      <c r="T30" s="175"/>
      <c r="U30" s="176"/>
      <c r="V30" s="71">
        <v>28</v>
      </c>
      <c r="W30" s="71" t="s">
        <v>32</v>
      </c>
      <c r="X30" s="237" t="s">
        <v>189</v>
      </c>
      <c r="Y30" s="347" t="s">
        <v>175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67"/>
    </row>
    <row r="31" spans="1:35" s="124" customFormat="1" ht="5.25" customHeight="1" thickBot="1">
      <c r="A31" s="121"/>
      <c r="B31" s="556"/>
      <c r="C31" s="557"/>
      <c r="D31" s="553"/>
      <c r="E31" s="553"/>
      <c r="F31" s="553"/>
      <c r="G31" s="553"/>
      <c r="H31" s="553"/>
      <c r="I31" s="553"/>
      <c r="J31" s="553"/>
      <c r="K31" s="553"/>
      <c r="L31" s="553"/>
      <c r="M31" s="554"/>
      <c r="N31" s="120"/>
      <c r="O31" s="120"/>
      <c r="P31" s="232"/>
      <c r="Q31" s="443"/>
      <c r="R31" s="443"/>
      <c r="S31" s="443"/>
      <c r="T31" s="175"/>
      <c r="U31" s="60"/>
      <c r="V31" s="235">
        <v>29</v>
      </c>
      <c r="W31" s="235" t="s">
        <v>33</v>
      </c>
      <c r="X31" s="124" t="s">
        <v>190</v>
      </c>
      <c r="Y31" s="347" t="s">
        <v>140</v>
      </c>
      <c r="Z31" s="60"/>
      <c r="AA31" s="60"/>
      <c r="AB31" s="60"/>
      <c r="AC31" s="60"/>
      <c r="AD31" s="60"/>
      <c r="AE31" s="60"/>
      <c r="AF31" s="60"/>
      <c r="AG31" s="177"/>
      <c r="AH31" s="177"/>
      <c r="AI31" s="205"/>
    </row>
    <row r="32" spans="1:35" s="237" customFormat="1" ht="6" customHeight="1">
      <c r="A32" s="231"/>
      <c r="B32" s="128"/>
      <c r="C32" s="238"/>
      <c r="D32" s="231"/>
      <c r="E32" s="121"/>
      <c r="F32" s="181"/>
      <c r="G32" s="231"/>
      <c r="H32" s="231"/>
      <c r="I32" s="181"/>
      <c r="J32" s="239"/>
      <c r="K32" s="240"/>
      <c r="L32" s="240"/>
      <c r="M32" s="231"/>
      <c r="N32" s="241"/>
      <c r="O32" s="241"/>
      <c r="P32" s="239"/>
      <c r="Q32" s="444"/>
      <c r="R32" s="444"/>
      <c r="S32" s="444"/>
      <c r="T32" s="231"/>
      <c r="U32" s="60"/>
      <c r="V32" s="176">
        <v>30</v>
      </c>
      <c r="W32" s="167" t="s">
        <v>34</v>
      </c>
      <c r="X32" s="346" t="s">
        <v>191</v>
      </c>
      <c r="Y32" s="347" t="s">
        <v>140</v>
      </c>
      <c r="Z32" s="177"/>
      <c r="AA32" s="177"/>
      <c r="AB32" s="177"/>
      <c r="AC32" s="177"/>
      <c r="AD32" s="177"/>
      <c r="AE32" s="177"/>
      <c r="AF32" s="177"/>
      <c r="AG32" s="60"/>
      <c r="AH32" s="60"/>
      <c r="AI32" s="167"/>
    </row>
    <row r="33" spans="1:35" s="124" customFormat="1" ht="22.5" customHeight="1" thickBot="1">
      <c r="A33" s="121"/>
      <c r="B33" s="121"/>
      <c r="C33" s="121"/>
      <c r="D33" s="120" t="s">
        <v>124</v>
      </c>
      <c r="E33" s="780">
        <f>(Ⅰ!C14)</f>
        <v>0</v>
      </c>
      <c r="F33" s="120" t="s">
        <v>125</v>
      </c>
      <c r="G33" s="781">
        <f>(Ⅰ!E14)</f>
        <v>0</v>
      </c>
      <c r="H33" s="121"/>
      <c r="I33" s="122" t="s">
        <v>126</v>
      </c>
      <c r="J33" s="123"/>
      <c r="K33" s="344" t="s">
        <v>258</v>
      </c>
      <c r="L33" s="123"/>
      <c r="M33" s="123"/>
      <c r="N33" s="121"/>
      <c r="O33" s="120"/>
      <c r="P33" s="232"/>
      <c r="Q33" s="443"/>
      <c r="R33" s="443"/>
      <c r="S33" s="443"/>
      <c r="T33" s="175"/>
      <c r="U33" s="60"/>
      <c r="V33" s="176">
        <v>31</v>
      </c>
      <c r="W33" s="167" t="s">
        <v>35</v>
      </c>
      <c r="X33" s="346" t="s">
        <v>192</v>
      </c>
      <c r="Y33" s="348" t="s">
        <v>140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67"/>
    </row>
    <row r="34" spans="1:35" s="124" customFormat="1" ht="5.25" customHeight="1">
      <c r="A34" s="121"/>
      <c r="B34" s="120"/>
      <c r="C34" s="231"/>
      <c r="D34" s="231"/>
      <c r="E34" s="121"/>
      <c r="F34" s="181"/>
      <c r="G34" s="121"/>
      <c r="H34" s="121"/>
      <c r="I34" s="181"/>
      <c r="J34" s="125"/>
      <c r="K34" s="242"/>
      <c r="L34" s="242"/>
      <c r="M34" s="121"/>
      <c r="N34" s="120"/>
      <c r="O34" s="120"/>
      <c r="P34" s="232"/>
      <c r="Q34" s="175"/>
      <c r="R34" s="175"/>
      <c r="S34" s="175"/>
      <c r="T34" s="175"/>
      <c r="U34" s="60"/>
      <c r="V34" s="176">
        <v>32</v>
      </c>
      <c r="W34" s="167" t="s">
        <v>36</v>
      </c>
      <c r="X34" s="346" t="s">
        <v>193</v>
      </c>
      <c r="Y34" s="347" t="s">
        <v>140</v>
      </c>
      <c r="Z34" s="177"/>
      <c r="AA34" s="177"/>
      <c r="AB34" s="177"/>
      <c r="AC34" s="177"/>
      <c r="AD34" s="177"/>
      <c r="AE34" s="177"/>
      <c r="AF34" s="177"/>
      <c r="AG34" s="177"/>
      <c r="AH34" s="177"/>
      <c r="AI34" s="167"/>
    </row>
    <row r="35" spans="1:35" s="124" customFormat="1" ht="45" customHeight="1">
      <c r="A35" s="121"/>
      <c r="B35" s="677" t="str">
        <f>B2</f>
        <v>平成29年度宮崎県高等学校新人放送コンテスト 兼 
第39回九州高校放送コンテスト宮崎県予選</v>
      </c>
      <c r="C35" s="677"/>
      <c r="D35" s="677"/>
      <c r="E35" s="677"/>
      <c r="F35" s="677"/>
      <c r="G35" s="677"/>
      <c r="H35" s="436"/>
      <c r="I35" s="437"/>
      <c r="J35" s="437"/>
      <c r="K35" s="434" t="s">
        <v>261</v>
      </c>
      <c r="L35" s="243"/>
      <c r="M35" s="243"/>
      <c r="N35" s="165" t="s">
        <v>194</v>
      </c>
      <c r="O35" s="244"/>
      <c r="P35" s="232"/>
      <c r="Q35" s="175"/>
      <c r="R35" s="175"/>
      <c r="S35" s="175"/>
      <c r="T35" s="175"/>
      <c r="U35" s="176"/>
      <c r="V35" s="176">
        <v>33</v>
      </c>
      <c r="W35" s="167" t="s">
        <v>37</v>
      </c>
      <c r="X35" s="346" t="s">
        <v>195</v>
      </c>
      <c r="Y35" s="347" t="s">
        <v>140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67"/>
    </row>
    <row r="36" spans="1:35" s="124" customFormat="1" ht="21" customHeight="1">
      <c r="A36" s="121"/>
      <c r="B36" s="245" t="s">
        <v>196</v>
      </c>
      <c r="C36" s="678">
        <f>C3</f>
        <v>0</v>
      </c>
      <c r="D36" s="678" t="e">
        <f>#REF!</f>
        <v>#REF!</v>
      </c>
      <c r="E36" s="246"/>
      <c r="F36" s="181"/>
      <c r="G36" s="672"/>
      <c r="H36" s="672"/>
      <c r="I36" s="672"/>
      <c r="J36" s="550"/>
      <c r="K36" s="200"/>
      <c r="L36" s="550"/>
      <c r="M36" s="550"/>
      <c r="N36" s="246"/>
      <c r="O36" s="246"/>
      <c r="P36" s="232"/>
      <c r="Q36" s="242"/>
      <c r="U36" s="176"/>
      <c r="V36" s="176">
        <v>34</v>
      </c>
      <c r="W36" s="167" t="s">
        <v>38</v>
      </c>
      <c r="X36" s="346" t="s">
        <v>197</v>
      </c>
      <c r="Y36" s="347" t="s">
        <v>140</v>
      </c>
      <c r="Z36" s="176"/>
      <c r="AA36" s="176"/>
      <c r="AB36" s="176"/>
      <c r="AC36" s="177"/>
      <c r="AD36" s="177"/>
      <c r="AE36" s="177"/>
      <c r="AF36" s="177"/>
      <c r="AG36" s="177"/>
      <c r="AH36" s="177"/>
      <c r="AI36" s="167"/>
    </row>
    <row r="37" spans="1:35" s="124" customFormat="1" ht="7.5" customHeight="1">
      <c r="A37" s="121"/>
      <c r="B37" s="186"/>
      <c r="C37" s="204"/>
      <c r="D37" s="186"/>
      <c r="E37" s="204"/>
      <c r="F37" s="247"/>
      <c r="G37" s="672"/>
      <c r="H37" s="672"/>
      <c r="I37" s="672"/>
      <c r="J37" s="120"/>
      <c r="K37" s="120"/>
      <c r="L37" s="120"/>
      <c r="M37" s="120"/>
      <c r="N37" s="180"/>
      <c r="O37" s="180"/>
      <c r="P37" s="232"/>
      <c r="Q37" s="200"/>
      <c r="U37" s="176"/>
      <c r="V37" s="176">
        <v>35</v>
      </c>
      <c r="W37" s="167" t="s">
        <v>39</v>
      </c>
      <c r="X37" s="346" t="s">
        <v>198</v>
      </c>
      <c r="Y37" s="347" t="s">
        <v>140</v>
      </c>
      <c r="Z37" s="177"/>
      <c r="AA37" s="177"/>
      <c r="AB37" s="177"/>
      <c r="AC37" s="177"/>
      <c r="AD37" s="177"/>
      <c r="AE37" s="177"/>
      <c r="AF37" s="177"/>
      <c r="AG37" s="177"/>
      <c r="AH37" s="177"/>
      <c r="AI37" s="167"/>
    </row>
    <row r="38" spans="1:35" s="124" customFormat="1" ht="16.5" customHeight="1">
      <c r="A38" s="121"/>
      <c r="B38" s="248" t="s">
        <v>199</v>
      </c>
      <c r="C38" s="326">
        <f>(Ⅰ!C12)</f>
        <v>0</v>
      </c>
      <c r="D38" s="249"/>
      <c r="E38" s="198"/>
      <c r="F38" s="181"/>
      <c r="G38" s="672"/>
      <c r="H38" s="672"/>
      <c r="I38" s="672"/>
      <c r="J38" s="239"/>
      <c r="K38" s="250"/>
      <c r="L38" s="239"/>
      <c r="M38" s="239"/>
      <c r="N38" s="239"/>
      <c r="O38" s="239"/>
      <c r="P38" s="232"/>
      <c r="Q38" s="174"/>
      <c r="R38" s="175"/>
      <c r="S38" s="175"/>
      <c r="T38" s="175"/>
      <c r="U38" s="176"/>
      <c r="V38" s="176">
        <v>36</v>
      </c>
      <c r="W38" s="167" t="s">
        <v>40</v>
      </c>
      <c r="X38" s="346" t="s">
        <v>200</v>
      </c>
      <c r="Y38" s="347" t="s">
        <v>140</v>
      </c>
      <c r="Z38" s="177"/>
      <c r="AA38" s="177"/>
      <c r="AB38" s="177"/>
      <c r="AC38" s="177"/>
      <c r="AD38" s="177"/>
      <c r="AE38" s="177"/>
      <c r="AF38" s="177"/>
      <c r="AG38" s="177"/>
      <c r="AH38" s="177"/>
      <c r="AI38" s="167"/>
    </row>
    <row r="39" spans="1:35" s="124" customFormat="1" ht="7.5" customHeight="1">
      <c r="A39" s="121"/>
      <c r="B39" s="251"/>
      <c r="C39" s="327"/>
      <c r="D39" s="193"/>
      <c r="E39" s="198"/>
      <c r="F39" s="181"/>
      <c r="G39" s="672"/>
      <c r="H39" s="672"/>
      <c r="I39" s="672"/>
      <c r="J39" s="200"/>
      <c r="K39" s="201"/>
      <c r="L39" s="200"/>
      <c r="M39" s="254"/>
      <c r="N39" s="254"/>
      <c r="O39" s="254"/>
      <c r="P39" s="232"/>
      <c r="Q39" s="174"/>
      <c r="R39" s="175"/>
      <c r="S39" s="175"/>
      <c r="T39" s="175"/>
      <c r="U39" s="60"/>
      <c r="V39" s="176">
        <v>37</v>
      </c>
      <c r="W39" s="167" t="s">
        <v>41</v>
      </c>
      <c r="X39" s="346" t="s">
        <v>201</v>
      </c>
      <c r="Y39" s="347" t="s">
        <v>140</v>
      </c>
      <c r="Z39" s="177"/>
      <c r="AA39" s="177"/>
      <c r="AB39" s="177"/>
      <c r="AC39" s="177"/>
      <c r="AD39" s="177"/>
      <c r="AE39" s="177"/>
      <c r="AF39" s="177"/>
      <c r="AG39" s="177"/>
      <c r="AH39" s="177"/>
      <c r="AI39" s="167"/>
    </row>
    <row r="40" spans="1:35" s="124" customFormat="1" ht="16.5" customHeight="1">
      <c r="A40" s="121"/>
      <c r="B40" s="252" t="s">
        <v>202</v>
      </c>
      <c r="C40" s="328">
        <f>E33</f>
        <v>0</v>
      </c>
      <c r="D40" s="253" t="s">
        <v>203</v>
      </c>
      <c r="E40" s="326">
        <f>G33</f>
        <v>0</v>
      </c>
      <c r="F40" s="181"/>
      <c r="G40" s="672"/>
      <c r="H40" s="672"/>
      <c r="I40" s="672"/>
      <c r="J40" s="125"/>
      <c r="K40" s="121"/>
      <c r="L40" s="121"/>
      <c r="M40" s="439" t="s">
        <v>262</v>
      </c>
      <c r="N40" s="412">
        <v>1</v>
      </c>
      <c r="O40" s="130" t="s">
        <v>205</v>
      </c>
      <c r="P40" s="232"/>
      <c r="Q40" s="175"/>
      <c r="R40" s="175"/>
      <c r="S40" s="175"/>
      <c r="T40" s="175"/>
      <c r="U40" s="60"/>
      <c r="V40" s="176">
        <v>38</v>
      </c>
      <c r="W40" s="167" t="s">
        <v>42</v>
      </c>
      <c r="X40" s="346" t="s">
        <v>204</v>
      </c>
      <c r="Y40" s="347" t="s">
        <v>140</v>
      </c>
      <c r="Z40" s="177"/>
      <c r="AA40" s="177"/>
      <c r="AB40" s="177"/>
      <c r="AC40" s="177"/>
      <c r="AD40" s="177"/>
      <c r="AE40" s="177"/>
      <c r="AF40" s="177"/>
      <c r="AG40" s="177"/>
      <c r="AH40" s="177"/>
      <c r="AI40" s="167"/>
    </row>
    <row r="41" spans="1:35" s="124" customFormat="1" ht="7.5" customHeight="1" thickBot="1">
      <c r="A41" s="121"/>
      <c r="B41" s="180"/>
      <c r="C41" s="180"/>
      <c r="D41" s="249"/>
      <c r="E41" s="246"/>
      <c r="F41" s="181"/>
      <c r="G41" s="329"/>
      <c r="H41" s="181"/>
      <c r="I41" s="246"/>
      <c r="J41" s="246"/>
      <c r="K41" s="121"/>
      <c r="L41" s="121"/>
      <c r="M41" s="121"/>
      <c r="N41" s="121"/>
      <c r="O41" s="130"/>
      <c r="P41" s="232"/>
      <c r="Q41" s="175"/>
      <c r="R41" s="175"/>
      <c r="S41" s="175"/>
      <c r="T41" s="175"/>
      <c r="U41" s="176"/>
      <c r="V41" s="176">
        <v>39</v>
      </c>
      <c r="W41" s="167" t="s">
        <v>43</v>
      </c>
      <c r="X41" s="346" t="s">
        <v>206</v>
      </c>
      <c r="Y41" s="347" t="s">
        <v>140</v>
      </c>
      <c r="Z41" s="168"/>
      <c r="AA41" s="168"/>
      <c r="AB41" s="168"/>
      <c r="AC41" s="168"/>
      <c r="AD41" s="168"/>
      <c r="AE41" s="168"/>
      <c r="AF41" s="168"/>
      <c r="AG41" s="177"/>
      <c r="AH41" s="177"/>
      <c r="AI41" s="167"/>
    </row>
    <row r="42" spans="1:35" ht="31.5" customHeight="1">
      <c r="B42" s="673" t="s">
        <v>207</v>
      </c>
      <c r="C42" s="409" t="s">
        <v>96</v>
      </c>
      <c r="D42" s="675" t="s">
        <v>123</v>
      </c>
      <c r="E42" s="675" t="s">
        <v>122</v>
      </c>
      <c r="F42" s="688" t="s">
        <v>97</v>
      </c>
      <c r="G42" s="689"/>
      <c r="H42" s="410" t="s">
        <v>98</v>
      </c>
      <c r="I42" s="411"/>
      <c r="J42" s="725" t="s">
        <v>101</v>
      </c>
      <c r="K42" s="726"/>
      <c r="L42" s="726"/>
      <c r="M42" s="731"/>
      <c r="N42" s="732" t="s">
        <v>121</v>
      </c>
      <c r="O42" s="728"/>
      <c r="P42" s="338"/>
      <c r="Q42" s="698" t="s">
        <v>250</v>
      </c>
      <c r="R42" s="699"/>
      <c r="S42" s="700" t="s">
        <v>251</v>
      </c>
      <c r="T42" s="682"/>
      <c r="U42" s="167"/>
      <c r="V42" s="176">
        <v>40</v>
      </c>
      <c r="W42" s="167" t="s">
        <v>44</v>
      </c>
      <c r="X42" s="346" t="s">
        <v>208</v>
      </c>
      <c r="Y42" s="347" t="s">
        <v>140</v>
      </c>
      <c r="Z42" s="168"/>
      <c r="AA42" s="168"/>
      <c r="AB42" s="168"/>
      <c r="AC42" s="168"/>
      <c r="AD42" s="168"/>
      <c r="AE42" s="168"/>
      <c r="AF42" s="168"/>
      <c r="AG42" s="168"/>
      <c r="AH42" s="168"/>
      <c r="AI42" s="167"/>
    </row>
    <row r="43" spans="1:35" ht="24.75" customHeight="1" thickBot="1">
      <c r="B43" s="696"/>
      <c r="C43" s="404" t="s">
        <v>99</v>
      </c>
      <c r="D43" s="697"/>
      <c r="E43" s="697"/>
      <c r="F43" s="690" t="s">
        <v>102</v>
      </c>
      <c r="G43" s="691"/>
      <c r="H43" s="405" t="s">
        <v>100</v>
      </c>
      <c r="I43" s="406"/>
      <c r="J43" s="692" t="s">
        <v>103</v>
      </c>
      <c r="K43" s="693"/>
      <c r="L43" s="551" t="s">
        <v>104</v>
      </c>
      <c r="M43" s="408" t="s">
        <v>115</v>
      </c>
      <c r="N43" s="692" t="s">
        <v>105</v>
      </c>
      <c r="O43" s="691"/>
      <c r="P43" s="339"/>
      <c r="Q43" s="260" t="s">
        <v>209</v>
      </c>
      <c r="R43" s="261" t="s">
        <v>210</v>
      </c>
      <c r="S43" s="262" t="s">
        <v>209</v>
      </c>
      <c r="T43" s="263" t="s">
        <v>210</v>
      </c>
      <c r="U43" s="167"/>
      <c r="V43" s="176">
        <v>41</v>
      </c>
      <c r="W43" s="167" t="s">
        <v>45</v>
      </c>
      <c r="X43" s="346" t="s">
        <v>211</v>
      </c>
      <c r="Y43" s="347" t="s">
        <v>140</v>
      </c>
      <c r="Z43" s="168"/>
      <c r="AA43" s="168"/>
      <c r="AB43" s="168"/>
      <c r="AC43" s="168"/>
      <c r="AD43" s="168"/>
      <c r="AE43" s="168"/>
      <c r="AF43" s="168"/>
      <c r="AG43" s="168"/>
      <c r="AH43" s="168"/>
      <c r="AI43" s="167"/>
    </row>
    <row r="44" spans="1:35" ht="15.75" customHeight="1" thickTop="1">
      <c r="A44" s="5">
        <v>1</v>
      </c>
      <c r="B44" s="264" t="str">
        <f>IF($C$4="", "",$C$4)</f>
        <v/>
      </c>
      <c r="C44" s="483" t="str">
        <f>IF($R$25=TRUE,(Ⅶ!B6),"表示不可")</f>
        <v>表示不可</v>
      </c>
      <c r="D44" s="484" t="str">
        <f>IF($R$25=TRUE,(Ⅶ!C6),"表示不可")</f>
        <v>表示不可</v>
      </c>
      <c r="E44" s="485" t="str">
        <f>IF($R$25=TRUE,(Ⅶ!D6),"表示不可")</f>
        <v>表示不可</v>
      </c>
      <c r="F44" s="370" t="str">
        <f>IF($R$25=TRUE,(Ⅶ!E6),"表示不可")</f>
        <v>表示不可</v>
      </c>
      <c r="G44" s="486" t="str">
        <f>IF($R$25=TRUE,(Ⅶ!F6),"表示不可")</f>
        <v>表示不可</v>
      </c>
      <c r="H44" s="379" t="str">
        <f>IF(C44="アナウンス","記入→","")</f>
        <v/>
      </c>
      <c r="I44" s="487"/>
      <c r="J44" s="414" t="str">
        <f>IF($R$25=TRUE,(Ⅶ!I6),"表示不可")</f>
        <v>表示不可</v>
      </c>
      <c r="K44" s="419" t="str">
        <f>IF($R$25=TRUE,(Ⅶ!J6),"表示不可")</f>
        <v>表示不可</v>
      </c>
      <c r="L44" s="380" t="str">
        <f t="shared" ref="L44:L63" si="0">IF(C44="朗読","記入→","")</f>
        <v/>
      </c>
      <c r="M44" s="488" t="str">
        <f>IF($R$25=TRUE,(Ⅶ!L6),"表示不可")</f>
        <v>表示不可</v>
      </c>
      <c r="N44" s="381" t="str">
        <f>IF($R$25=TRUE,(Ⅶ!M6),"表示不可")</f>
        <v>表示不可</v>
      </c>
      <c r="O44" s="486" t="str">
        <f>IF($R$25=TRUE,(Ⅶ!N6),"表示不可")</f>
        <v>表示不可</v>
      </c>
      <c r="P44" s="333"/>
      <c r="Q44" s="265"/>
      <c r="R44" s="266"/>
      <c r="S44" s="267"/>
      <c r="T44" s="268"/>
      <c r="U44" s="167"/>
      <c r="V44" s="176">
        <v>42</v>
      </c>
      <c r="W44" s="167" t="s">
        <v>46</v>
      </c>
      <c r="X44" s="346" t="s">
        <v>212</v>
      </c>
      <c r="Y44" s="347" t="s">
        <v>140</v>
      </c>
      <c r="Z44" s="168"/>
      <c r="AA44" s="168"/>
      <c r="AB44" s="168"/>
      <c r="AC44" s="168"/>
      <c r="AD44" s="168"/>
      <c r="AE44" s="168"/>
      <c r="AF44" s="168"/>
      <c r="AG44" s="168"/>
      <c r="AH44" s="168"/>
      <c r="AI44" s="167"/>
    </row>
    <row r="45" spans="1:35" ht="15.75" customHeight="1">
      <c r="A45" s="5">
        <v>2</v>
      </c>
      <c r="B45" s="264" t="str">
        <f t="shared" ref="B45:B63" si="1">IF($C$4="", "",$C$4)</f>
        <v/>
      </c>
      <c r="C45" s="483" t="str">
        <f>IF($R$25=TRUE,(Ⅶ!B7),"表示不可")</f>
        <v>表示不可</v>
      </c>
      <c r="D45" s="484" t="str">
        <f>IF($R$25=TRUE,(Ⅶ!C7),"表示不可")</f>
        <v>表示不可</v>
      </c>
      <c r="E45" s="485" t="str">
        <f>IF($R$25=TRUE,(Ⅶ!D7),"表示不可")</f>
        <v>表示不可</v>
      </c>
      <c r="F45" s="370" t="str">
        <f>IF($R$25=TRUE,(Ⅶ!E7),"表示不可")</f>
        <v>表示不可</v>
      </c>
      <c r="G45" s="486" t="str">
        <f>IF($R$25=TRUE,(Ⅶ!F7),"表示不可")</f>
        <v>表示不可</v>
      </c>
      <c r="H45" s="379" t="str">
        <f t="shared" ref="H45:H63" si="2">IF(C45="アナウンス","記入→","")</f>
        <v/>
      </c>
      <c r="I45" s="487"/>
      <c r="J45" s="414" t="str">
        <f>IF($R$25=TRUE,(Ⅶ!I7),"表示不可")</f>
        <v>表示不可</v>
      </c>
      <c r="K45" s="419" t="str">
        <f>IF($R$25=TRUE,(Ⅶ!J7),"表示不可")</f>
        <v>表示不可</v>
      </c>
      <c r="L45" s="380" t="str">
        <f t="shared" si="0"/>
        <v/>
      </c>
      <c r="M45" s="488" t="str">
        <f>IF($R$25=TRUE,(Ⅶ!L7),"表示不可")</f>
        <v>表示不可</v>
      </c>
      <c r="N45" s="381" t="str">
        <f>IF($R$25=TRUE,(Ⅶ!M7),"表示不可")</f>
        <v>表示不可</v>
      </c>
      <c r="O45" s="486" t="str">
        <f>IF($R$25=TRUE,(Ⅶ!N7),"表示不可")</f>
        <v>表示不可</v>
      </c>
      <c r="P45" s="333"/>
      <c r="Q45" s="269"/>
      <c r="R45" s="270"/>
      <c r="S45" s="271"/>
      <c r="T45" s="272"/>
      <c r="U45" s="167"/>
      <c r="V45" s="176">
        <v>43</v>
      </c>
      <c r="W45" s="167" t="s">
        <v>47</v>
      </c>
      <c r="X45" s="346" t="s">
        <v>213</v>
      </c>
      <c r="Y45" s="347" t="s">
        <v>140</v>
      </c>
      <c r="Z45" s="168"/>
      <c r="AA45" s="168"/>
      <c r="AB45" s="168"/>
      <c r="AC45" s="168"/>
      <c r="AD45" s="168"/>
      <c r="AE45" s="168"/>
      <c r="AF45" s="168"/>
      <c r="AG45" s="168"/>
      <c r="AH45" s="168"/>
      <c r="AI45" s="167"/>
    </row>
    <row r="46" spans="1:35" ht="15.75" customHeight="1">
      <c r="A46" s="5">
        <v>3</v>
      </c>
      <c r="B46" s="264" t="str">
        <f t="shared" si="1"/>
        <v/>
      </c>
      <c r="C46" s="483" t="str">
        <f>IF($R$25=TRUE,(Ⅶ!B8),"表示不可")</f>
        <v>表示不可</v>
      </c>
      <c r="D46" s="484" t="str">
        <f>IF($R$25=TRUE,(Ⅶ!C8),"表示不可")</f>
        <v>表示不可</v>
      </c>
      <c r="E46" s="485" t="str">
        <f>IF($R$25=TRUE,(Ⅶ!D8),"表示不可")</f>
        <v>表示不可</v>
      </c>
      <c r="F46" s="370" t="str">
        <f>IF($R$25=TRUE,(Ⅶ!E8),"表示不可")</f>
        <v>表示不可</v>
      </c>
      <c r="G46" s="486" t="str">
        <f>IF($R$25=TRUE,(Ⅶ!F8),"表示不可")</f>
        <v>表示不可</v>
      </c>
      <c r="H46" s="379" t="str">
        <f t="shared" si="2"/>
        <v/>
      </c>
      <c r="I46" s="487"/>
      <c r="J46" s="414" t="str">
        <f>IF($R$25=TRUE,(Ⅶ!I8),"表示不可")</f>
        <v>表示不可</v>
      </c>
      <c r="K46" s="419" t="str">
        <f>IF($R$25=TRUE,(Ⅶ!J8),"表示不可")</f>
        <v>表示不可</v>
      </c>
      <c r="L46" s="380" t="str">
        <f t="shared" si="0"/>
        <v/>
      </c>
      <c r="M46" s="488" t="str">
        <f>IF($R$25=TRUE,(Ⅶ!L8),"表示不可")</f>
        <v>表示不可</v>
      </c>
      <c r="N46" s="381" t="str">
        <f>IF($R$25=TRUE,(Ⅶ!M8),"表示不可")</f>
        <v>表示不可</v>
      </c>
      <c r="O46" s="486" t="str">
        <f>IF($R$25=TRUE,(Ⅶ!N8),"表示不可")</f>
        <v>表示不可</v>
      </c>
      <c r="P46" s="333"/>
      <c r="Q46" s="269"/>
      <c r="R46" s="270"/>
      <c r="S46" s="271"/>
      <c r="T46" s="272"/>
      <c r="U46" s="167"/>
      <c r="V46" s="176">
        <v>44</v>
      </c>
      <c r="W46" s="167" t="s">
        <v>48</v>
      </c>
      <c r="X46" s="346" t="s">
        <v>214</v>
      </c>
      <c r="Y46" s="347" t="s">
        <v>140</v>
      </c>
      <c r="Z46" s="168"/>
      <c r="AA46" s="168"/>
      <c r="AB46" s="168"/>
      <c r="AC46" s="168"/>
      <c r="AD46" s="168"/>
      <c r="AE46" s="168"/>
      <c r="AF46" s="168"/>
      <c r="AG46" s="168"/>
      <c r="AH46" s="168"/>
      <c r="AI46" s="167"/>
    </row>
    <row r="47" spans="1:35" ht="15.75" customHeight="1">
      <c r="A47" s="5">
        <v>4</v>
      </c>
      <c r="B47" s="264" t="str">
        <f t="shared" si="1"/>
        <v/>
      </c>
      <c r="C47" s="483" t="str">
        <f>IF($R$25=TRUE,(Ⅶ!B9),"表示不可")</f>
        <v>表示不可</v>
      </c>
      <c r="D47" s="484" t="str">
        <f>IF($R$25=TRUE,(Ⅶ!C9),"表示不可")</f>
        <v>表示不可</v>
      </c>
      <c r="E47" s="485" t="str">
        <f>IF($R$25=TRUE,(Ⅶ!D9),"表示不可")</f>
        <v>表示不可</v>
      </c>
      <c r="F47" s="370" t="str">
        <f>IF($R$25=TRUE,(Ⅶ!E9),"表示不可")</f>
        <v>表示不可</v>
      </c>
      <c r="G47" s="486" t="str">
        <f>IF($R$25=TRUE,(Ⅶ!F9),"表示不可")</f>
        <v>表示不可</v>
      </c>
      <c r="H47" s="379" t="str">
        <f t="shared" si="2"/>
        <v/>
      </c>
      <c r="I47" s="487"/>
      <c r="J47" s="414" t="str">
        <f>IF($R$25=TRUE,(Ⅶ!I9),"表示不可")</f>
        <v>表示不可</v>
      </c>
      <c r="K47" s="419" t="str">
        <f>IF($R$25=TRUE,(Ⅶ!J9),"表示不可")</f>
        <v>表示不可</v>
      </c>
      <c r="L47" s="380" t="str">
        <f t="shared" si="0"/>
        <v/>
      </c>
      <c r="M47" s="488" t="str">
        <f>IF($R$25=TRUE,(Ⅶ!L9),"表示不可")</f>
        <v>表示不可</v>
      </c>
      <c r="N47" s="381" t="str">
        <f>IF($R$25=TRUE,(Ⅶ!M9),"表示不可")</f>
        <v>表示不可</v>
      </c>
      <c r="O47" s="486" t="str">
        <f>IF($R$25=TRUE,(Ⅶ!N9),"表示不可")</f>
        <v>表示不可</v>
      </c>
      <c r="P47" s="333"/>
      <c r="Q47" s="269"/>
      <c r="R47" s="270"/>
      <c r="S47" s="271"/>
      <c r="T47" s="273"/>
      <c r="U47" s="274"/>
      <c r="V47" s="176">
        <v>45</v>
      </c>
      <c r="W47" s="167" t="s">
        <v>49</v>
      </c>
      <c r="X47" s="346" t="s">
        <v>215</v>
      </c>
      <c r="Y47" s="347" t="s">
        <v>140</v>
      </c>
      <c r="Z47" s="168"/>
      <c r="AA47" s="168"/>
      <c r="AB47" s="168"/>
      <c r="AC47" s="168"/>
      <c r="AD47" s="168"/>
      <c r="AE47" s="168"/>
      <c r="AF47" s="168"/>
      <c r="AG47" s="168"/>
      <c r="AH47" s="168"/>
      <c r="AI47" s="167"/>
    </row>
    <row r="48" spans="1:35" ht="15.75" customHeight="1" thickBot="1">
      <c r="A48" s="5">
        <v>5</v>
      </c>
      <c r="B48" s="275" t="str">
        <f t="shared" si="1"/>
        <v/>
      </c>
      <c r="C48" s="489" t="str">
        <f>IF($R$25=TRUE,(Ⅶ!B10),"表示不可")</f>
        <v>表示不可</v>
      </c>
      <c r="D48" s="490" t="str">
        <f>IF($R$25=TRUE,(Ⅶ!C10),"表示不可")</f>
        <v>表示不可</v>
      </c>
      <c r="E48" s="491" t="str">
        <f>IF($R$25=TRUE,(Ⅶ!D10),"表示不可")</f>
        <v>表示不可</v>
      </c>
      <c r="F48" s="446" t="str">
        <f>IF($R$25=TRUE,(Ⅶ!E10),"表示不可")</f>
        <v>表示不可</v>
      </c>
      <c r="G48" s="492" t="str">
        <f>IF($R$25=TRUE,(Ⅶ!F10),"表示不可")</f>
        <v>表示不可</v>
      </c>
      <c r="H48" s="447" t="str">
        <f t="shared" si="2"/>
        <v/>
      </c>
      <c r="I48" s="493"/>
      <c r="J48" s="448" t="str">
        <f>IF($R$25=TRUE,(Ⅶ!I10),"表示不可")</f>
        <v>表示不可</v>
      </c>
      <c r="K48" s="422" t="str">
        <f>IF($R$25=TRUE,(Ⅶ!J10),"表示不可")</f>
        <v>表示不可</v>
      </c>
      <c r="L48" s="449" t="str">
        <f t="shared" si="0"/>
        <v/>
      </c>
      <c r="M48" s="494" t="str">
        <f>IF($R$25=TRUE,(Ⅶ!L10),"表示不可")</f>
        <v>表示不可</v>
      </c>
      <c r="N48" s="450" t="str">
        <f>IF($R$25=TRUE,(Ⅶ!M10),"表示不可")</f>
        <v>表示不可</v>
      </c>
      <c r="O48" s="492" t="str">
        <f>IF($R$25=TRUE,(Ⅶ!N10),"表示不可")</f>
        <v>表示不可</v>
      </c>
      <c r="P48" s="333"/>
      <c r="Q48" s="276"/>
      <c r="R48" s="277"/>
      <c r="S48" s="278"/>
      <c r="T48" s="279"/>
      <c r="U48" s="167"/>
      <c r="V48" s="176">
        <v>46</v>
      </c>
      <c r="W48" s="167" t="s">
        <v>50</v>
      </c>
      <c r="X48" s="346" t="s">
        <v>216</v>
      </c>
      <c r="Y48" s="347" t="s">
        <v>140</v>
      </c>
      <c r="Z48" s="168"/>
      <c r="AA48" s="168"/>
      <c r="AB48" s="168"/>
      <c r="AC48" s="168"/>
      <c r="AD48" s="168"/>
      <c r="AE48" s="168"/>
      <c r="AF48" s="168"/>
      <c r="AG48" s="168"/>
      <c r="AH48" s="168"/>
      <c r="AI48" s="167"/>
    </row>
    <row r="49" spans="1:35" ht="15.75" customHeight="1">
      <c r="A49" s="5">
        <v>6</v>
      </c>
      <c r="B49" s="280" t="str">
        <f t="shared" si="1"/>
        <v/>
      </c>
      <c r="C49" s="495" t="str">
        <f>IF($R$25=TRUE,(Ⅶ!B11),"表示不可")</f>
        <v>表示不可</v>
      </c>
      <c r="D49" s="496" t="str">
        <f>IF($R$25=TRUE,(Ⅶ!C11),"表示不可")</f>
        <v>表示不可</v>
      </c>
      <c r="E49" s="497" t="str">
        <f>IF($R$25=TRUE,(Ⅶ!D11),"表示不可")</f>
        <v>表示不可</v>
      </c>
      <c r="F49" s="386" t="str">
        <f>IF($R$25=TRUE,(Ⅶ!E11),"表示不可")</f>
        <v>表示不可</v>
      </c>
      <c r="G49" s="498" t="str">
        <f>IF($R$25=TRUE,(Ⅶ!F11),"表示不可")</f>
        <v>表示不可</v>
      </c>
      <c r="H49" s="387" t="str">
        <f t="shared" si="2"/>
        <v/>
      </c>
      <c r="I49" s="499"/>
      <c r="J49" s="418" t="str">
        <f>IF($R$25=TRUE,(Ⅶ!I11),"表示不可")</f>
        <v>表示不可</v>
      </c>
      <c r="K49" s="423" t="str">
        <f>IF($R$25=TRUE,(Ⅶ!J11),"表示不可")</f>
        <v>表示不可</v>
      </c>
      <c r="L49" s="388" t="str">
        <f t="shared" si="0"/>
        <v/>
      </c>
      <c r="M49" s="500" t="str">
        <f>IF($R$25=TRUE,(Ⅶ!L11),"表示不可")</f>
        <v>表示不可</v>
      </c>
      <c r="N49" s="389" t="str">
        <f>IF($R$25=TRUE,(Ⅶ!M11),"表示不可")</f>
        <v>表示不可</v>
      </c>
      <c r="O49" s="498" t="str">
        <f>IF($R$25=TRUE,(Ⅶ!N11),"表示不可")</f>
        <v>表示不可</v>
      </c>
      <c r="P49" s="333"/>
      <c r="Q49" s="281"/>
      <c r="R49" s="282"/>
      <c r="S49" s="283"/>
      <c r="T49" s="284"/>
      <c r="U49" s="167"/>
      <c r="V49" s="176">
        <v>47</v>
      </c>
      <c r="W49" s="167" t="s">
        <v>51</v>
      </c>
      <c r="X49" s="346" t="s">
        <v>217</v>
      </c>
      <c r="Y49" s="347" t="s">
        <v>140</v>
      </c>
      <c r="Z49" s="168"/>
      <c r="AA49" s="168"/>
      <c r="AB49" s="168"/>
      <c r="AC49" s="168"/>
      <c r="AD49" s="168"/>
      <c r="AE49" s="168"/>
      <c r="AF49" s="168"/>
      <c r="AG49" s="168"/>
      <c r="AH49" s="168"/>
      <c r="AI49" s="167"/>
    </row>
    <row r="50" spans="1:35" ht="15.75" customHeight="1">
      <c r="A50" s="5">
        <v>7</v>
      </c>
      <c r="B50" s="264" t="str">
        <f t="shared" si="1"/>
        <v/>
      </c>
      <c r="C50" s="483" t="str">
        <f>IF($R$25=TRUE,(Ⅶ!B12),"表示不可")</f>
        <v>表示不可</v>
      </c>
      <c r="D50" s="484" t="str">
        <f>IF($R$25=TRUE,(Ⅶ!C12),"表示不可")</f>
        <v>表示不可</v>
      </c>
      <c r="E50" s="485" t="str">
        <f>IF($R$25=TRUE,(Ⅶ!D12),"表示不可")</f>
        <v>表示不可</v>
      </c>
      <c r="F50" s="370" t="str">
        <f>IF($R$25=TRUE,(Ⅶ!E12),"表示不可")</f>
        <v>表示不可</v>
      </c>
      <c r="G50" s="486" t="str">
        <f>IF($R$25=TRUE,(Ⅶ!F12),"表示不可")</f>
        <v>表示不可</v>
      </c>
      <c r="H50" s="379" t="str">
        <f t="shared" si="2"/>
        <v/>
      </c>
      <c r="I50" s="487"/>
      <c r="J50" s="414" t="str">
        <f>IF($R$25=TRUE,(Ⅶ!I12),"表示不可")</f>
        <v>表示不可</v>
      </c>
      <c r="K50" s="419" t="str">
        <f>IF($R$25=TRUE,(Ⅶ!J12),"表示不可")</f>
        <v>表示不可</v>
      </c>
      <c r="L50" s="380" t="str">
        <f t="shared" si="0"/>
        <v/>
      </c>
      <c r="M50" s="488" t="str">
        <f>IF($R$25=TRUE,(Ⅶ!L12),"表示不可")</f>
        <v>表示不可</v>
      </c>
      <c r="N50" s="381" t="str">
        <f>IF($R$25=TRUE,(Ⅶ!M12),"表示不可")</f>
        <v>表示不可</v>
      </c>
      <c r="O50" s="486" t="str">
        <f>IF($R$25=TRUE,(Ⅶ!N12),"表示不可")</f>
        <v>表示不可</v>
      </c>
      <c r="P50" s="333"/>
      <c r="Q50" s="269"/>
      <c r="R50" s="270"/>
      <c r="S50" s="271"/>
      <c r="T50" s="273"/>
      <c r="U50" s="274"/>
      <c r="V50" s="176">
        <v>48</v>
      </c>
      <c r="W50" s="167" t="s">
        <v>52</v>
      </c>
      <c r="X50" s="346" t="s">
        <v>218</v>
      </c>
      <c r="Y50" s="347" t="s">
        <v>140</v>
      </c>
      <c r="Z50" s="168"/>
      <c r="AA50" s="168"/>
      <c r="AB50" s="168"/>
      <c r="AC50" s="168"/>
      <c r="AD50" s="168"/>
      <c r="AE50" s="168"/>
      <c r="AF50" s="168"/>
      <c r="AG50" s="168"/>
      <c r="AH50" s="168"/>
      <c r="AI50" s="167"/>
    </row>
    <row r="51" spans="1:35" ht="15.75" customHeight="1">
      <c r="A51" s="5">
        <v>8</v>
      </c>
      <c r="B51" s="264" t="str">
        <f t="shared" si="1"/>
        <v/>
      </c>
      <c r="C51" s="483" t="str">
        <f>IF($R$25=TRUE,(Ⅶ!B13),"表示不可")</f>
        <v>表示不可</v>
      </c>
      <c r="D51" s="484" t="str">
        <f>IF($R$25=TRUE,(Ⅶ!C13),"表示不可")</f>
        <v>表示不可</v>
      </c>
      <c r="E51" s="485" t="str">
        <f>IF($R$25=TRUE,(Ⅶ!D13),"表示不可")</f>
        <v>表示不可</v>
      </c>
      <c r="F51" s="370" t="str">
        <f>IF($R$25=TRUE,(Ⅶ!E13),"表示不可")</f>
        <v>表示不可</v>
      </c>
      <c r="G51" s="486" t="str">
        <f>IF($R$25=TRUE,(Ⅶ!F13),"表示不可")</f>
        <v>表示不可</v>
      </c>
      <c r="H51" s="379" t="str">
        <f t="shared" si="2"/>
        <v/>
      </c>
      <c r="I51" s="487"/>
      <c r="J51" s="414" t="str">
        <f>IF($R$25=TRUE,(Ⅶ!I13),"表示不可")</f>
        <v>表示不可</v>
      </c>
      <c r="K51" s="419" t="str">
        <f>IF($R$25=TRUE,(Ⅶ!J13),"表示不可")</f>
        <v>表示不可</v>
      </c>
      <c r="L51" s="380" t="str">
        <f t="shared" si="0"/>
        <v/>
      </c>
      <c r="M51" s="488" t="str">
        <f>IF($R$25=TRUE,(Ⅶ!L13),"表示不可")</f>
        <v>表示不可</v>
      </c>
      <c r="N51" s="381" t="str">
        <f>IF($R$25=TRUE,(Ⅶ!M13),"表示不可")</f>
        <v>表示不可</v>
      </c>
      <c r="O51" s="486" t="str">
        <f>IF($R$25=TRUE,(Ⅶ!N13),"表示不可")</f>
        <v>表示不可</v>
      </c>
      <c r="P51" s="333"/>
      <c r="Q51" s="269"/>
      <c r="R51" s="270"/>
      <c r="S51" s="271"/>
      <c r="T51" s="272"/>
      <c r="U51" s="167"/>
      <c r="V51" s="176">
        <v>49</v>
      </c>
      <c r="W51" s="167" t="s">
        <v>53</v>
      </c>
      <c r="X51" s="346" t="s">
        <v>219</v>
      </c>
      <c r="Y51" s="347" t="s">
        <v>140</v>
      </c>
      <c r="Z51" s="168"/>
      <c r="AA51" s="168"/>
      <c r="AB51" s="168"/>
      <c r="AC51" s="168"/>
      <c r="AD51" s="168"/>
      <c r="AE51" s="168"/>
      <c r="AF51" s="168"/>
      <c r="AG51" s="168"/>
      <c r="AH51" s="168"/>
      <c r="AI51" s="167"/>
    </row>
    <row r="52" spans="1:35" ht="15.75" customHeight="1">
      <c r="A52" s="5">
        <v>9</v>
      </c>
      <c r="B52" s="264" t="str">
        <f t="shared" si="1"/>
        <v/>
      </c>
      <c r="C52" s="483" t="str">
        <f>IF($R$25=TRUE,(Ⅶ!B14),"表示不可")</f>
        <v>表示不可</v>
      </c>
      <c r="D52" s="484" t="str">
        <f>IF($R$25=TRUE,(Ⅶ!C14),"表示不可")</f>
        <v>表示不可</v>
      </c>
      <c r="E52" s="485" t="str">
        <f>IF($R$25=TRUE,(Ⅶ!D14),"表示不可")</f>
        <v>表示不可</v>
      </c>
      <c r="F52" s="370" t="str">
        <f>IF($R$25=TRUE,(Ⅶ!E14),"表示不可")</f>
        <v>表示不可</v>
      </c>
      <c r="G52" s="486" t="str">
        <f>IF($R$25=TRUE,(Ⅶ!F14),"表示不可")</f>
        <v>表示不可</v>
      </c>
      <c r="H52" s="379" t="str">
        <f t="shared" si="2"/>
        <v/>
      </c>
      <c r="I52" s="487"/>
      <c r="J52" s="414" t="str">
        <f>IF($R$25=TRUE,(Ⅶ!I14),"表示不可")</f>
        <v>表示不可</v>
      </c>
      <c r="K52" s="419" t="str">
        <f>IF($R$25=TRUE,(Ⅶ!J14),"表示不可")</f>
        <v>表示不可</v>
      </c>
      <c r="L52" s="380" t="str">
        <f t="shared" si="0"/>
        <v/>
      </c>
      <c r="M52" s="488" t="str">
        <f>IF($R$25=TRUE,(Ⅶ!L14),"表示不可")</f>
        <v>表示不可</v>
      </c>
      <c r="N52" s="381" t="str">
        <f>IF($R$25=TRUE,(Ⅶ!M14),"表示不可")</f>
        <v>表示不可</v>
      </c>
      <c r="O52" s="486" t="str">
        <f>IF($R$25=TRUE,(Ⅶ!N14),"表示不可")</f>
        <v>表示不可</v>
      </c>
      <c r="P52" s="333"/>
      <c r="Q52" s="269"/>
      <c r="R52" s="270"/>
      <c r="S52" s="271"/>
      <c r="T52" s="272"/>
      <c r="U52" s="167"/>
      <c r="V52" s="176">
        <v>50</v>
      </c>
      <c r="W52" s="167" t="s">
        <v>54</v>
      </c>
      <c r="X52" s="346" t="s">
        <v>220</v>
      </c>
      <c r="Y52" s="347" t="s">
        <v>140</v>
      </c>
      <c r="Z52" s="168"/>
      <c r="AA52" s="168"/>
      <c r="AB52" s="168"/>
      <c r="AC52" s="168"/>
      <c r="AD52" s="168"/>
      <c r="AE52" s="168"/>
      <c r="AF52" s="168"/>
      <c r="AG52" s="168"/>
      <c r="AH52" s="168"/>
      <c r="AI52" s="167"/>
    </row>
    <row r="53" spans="1:35" ht="15.75" customHeight="1" thickBot="1">
      <c r="A53" s="5">
        <v>10</v>
      </c>
      <c r="B53" s="285" t="str">
        <f t="shared" si="1"/>
        <v/>
      </c>
      <c r="C53" s="501" t="str">
        <f>IF($R$25=TRUE,(Ⅶ!B15),"表示不可")</f>
        <v>表示不可</v>
      </c>
      <c r="D53" s="502" t="str">
        <f>IF($R$25=TRUE,(Ⅶ!C15),"表示不可")</f>
        <v>表示不可</v>
      </c>
      <c r="E53" s="503" t="str">
        <f>IF($R$25=TRUE,(Ⅶ!D15),"表示不可")</f>
        <v>表示不可</v>
      </c>
      <c r="F53" s="451" t="str">
        <f>IF($R$25=TRUE,(Ⅶ!E15),"表示不可")</f>
        <v>表示不可</v>
      </c>
      <c r="G53" s="504" t="str">
        <f>IF($R$25=TRUE,(Ⅶ!F15),"表示不可")</f>
        <v>表示不可</v>
      </c>
      <c r="H53" s="452" t="str">
        <f t="shared" si="2"/>
        <v/>
      </c>
      <c r="I53" s="505"/>
      <c r="J53" s="453" t="str">
        <f>IF($R$25=TRUE,(Ⅶ!I15),"表示不可")</f>
        <v>表示不可</v>
      </c>
      <c r="K53" s="420" t="str">
        <f>IF($R$25=TRUE,(Ⅶ!J15),"表示不可")</f>
        <v>表示不可</v>
      </c>
      <c r="L53" s="454" t="str">
        <f t="shared" si="0"/>
        <v/>
      </c>
      <c r="M53" s="506" t="str">
        <f>IF($R$25=TRUE,(Ⅶ!L15),"表示不可")</f>
        <v>表示不可</v>
      </c>
      <c r="N53" s="455" t="str">
        <f>IF($R$25=TRUE,(Ⅶ!M15),"表示不可")</f>
        <v>表示不可</v>
      </c>
      <c r="O53" s="504" t="str">
        <f>IF($R$25=TRUE,(Ⅶ!N15),"表示不可")</f>
        <v>表示不可</v>
      </c>
      <c r="P53" s="333"/>
      <c r="Q53" s="286"/>
      <c r="R53" s="287"/>
      <c r="S53" s="288"/>
      <c r="T53" s="289"/>
      <c r="U53" s="167"/>
      <c r="V53" s="176">
        <v>51</v>
      </c>
      <c r="W53" s="167" t="s">
        <v>55</v>
      </c>
      <c r="X53" s="346" t="s">
        <v>221</v>
      </c>
      <c r="Y53" s="347" t="s">
        <v>175</v>
      </c>
      <c r="Z53" s="168"/>
      <c r="AA53" s="168"/>
      <c r="AB53" s="168"/>
      <c r="AC53" s="168"/>
      <c r="AD53" s="168"/>
      <c r="AE53" s="168"/>
      <c r="AF53" s="168"/>
      <c r="AG53" s="168"/>
      <c r="AH53" s="168"/>
      <c r="AI53" s="167"/>
    </row>
    <row r="54" spans="1:35" ht="15.75" customHeight="1">
      <c r="A54" s="5">
        <v>11</v>
      </c>
      <c r="B54" s="264" t="str">
        <f t="shared" si="1"/>
        <v/>
      </c>
      <c r="C54" s="483" t="str">
        <f>IF($R$25=TRUE,(Ⅶ!B16),"表示不可")</f>
        <v>表示不可</v>
      </c>
      <c r="D54" s="484" t="str">
        <f>IF($R$25=TRUE,(Ⅶ!C16),"表示不可")</f>
        <v>表示不可</v>
      </c>
      <c r="E54" s="485" t="str">
        <f>IF($R$25=TRUE,(Ⅶ!D16),"表示不可")</f>
        <v>表示不可</v>
      </c>
      <c r="F54" s="370" t="str">
        <f>IF($R$25=TRUE,(Ⅶ!E16),"表示不可")</f>
        <v>表示不可</v>
      </c>
      <c r="G54" s="486" t="str">
        <f>IF($R$25=TRUE,(Ⅶ!F16),"表示不可")</f>
        <v>表示不可</v>
      </c>
      <c r="H54" s="379" t="str">
        <f t="shared" si="2"/>
        <v/>
      </c>
      <c r="I54" s="487"/>
      <c r="J54" s="414" t="str">
        <f>IF($R$25=TRUE,(Ⅶ!I16),"表示不可")</f>
        <v>表示不可</v>
      </c>
      <c r="K54" s="421" t="str">
        <f>IF($R$25=TRUE,(Ⅶ!J16),"表示不可")</f>
        <v>表示不可</v>
      </c>
      <c r="L54" s="380" t="str">
        <f t="shared" si="0"/>
        <v/>
      </c>
      <c r="M54" s="488" t="str">
        <f>IF($R$25=TRUE,(Ⅶ!L16),"表示不可")</f>
        <v>表示不可</v>
      </c>
      <c r="N54" s="381" t="str">
        <f>IF($R$25=TRUE,(Ⅶ!M16),"表示不可")</f>
        <v>表示不可</v>
      </c>
      <c r="O54" s="486" t="str">
        <f>IF($R$25=TRUE,(Ⅶ!N16),"表示不可")</f>
        <v>表示不可</v>
      </c>
      <c r="P54" s="333"/>
      <c r="Q54" s="290"/>
      <c r="R54" s="291"/>
      <c r="S54" s="292"/>
      <c r="T54" s="293"/>
      <c r="U54" s="167"/>
      <c r="V54" s="176">
        <v>52</v>
      </c>
      <c r="W54" s="167" t="s">
        <v>56</v>
      </c>
      <c r="X54" s="346" t="s">
        <v>222</v>
      </c>
      <c r="Y54" s="347" t="s">
        <v>175</v>
      </c>
      <c r="Z54" s="168"/>
      <c r="AA54" s="168"/>
      <c r="AB54" s="168"/>
      <c r="AC54" s="168"/>
      <c r="AD54" s="168"/>
      <c r="AE54" s="168"/>
      <c r="AF54" s="168"/>
      <c r="AG54" s="168"/>
      <c r="AH54" s="168"/>
      <c r="AI54" s="167"/>
    </row>
    <row r="55" spans="1:35" ht="15.75" customHeight="1">
      <c r="A55" s="5">
        <v>12</v>
      </c>
      <c r="B55" s="264" t="str">
        <f t="shared" si="1"/>
        <v/>
      </c>
      <c r="C55" s="483" t="str">
        <f>IF($R$25=TRUE,(Ⅶ!B17),"表示不可")</f>
        <v>表示不可</v>
      </c>
      <c r="D55" s="484" t="str">
        <f>IF($R$25=TRUE,(Ⅶ!C17),"表示不可")</f>
        <v>表示不可</v>
      </c>
      <c r="E55" s="485" t="str">
        <f>IF($R$25=TRUE,(Ⅶ!D17),"表示不可")</f>
        <v>表示不可</v>
      </c>
      <c r="F55" s="370" t="str">
        <f>IF($R$25=TRUE,(Ⅶ!E17),"表示不可")</f>
        <v>表示不可</v>
      </c>
      <c r="G55" s="486" t="str">
        <f>IF($R$25=TRUE,(Ⅶ!F17),"表示不可")</f>
        <v>表示不可</v>
      </c>
      <c r="H55" s="379" t="str">
        <f t="shared" si="2"/>
        <v/>
      </c>
      <c r="I55" s="487"/>
      <c r="J55" s="414" t="str">
        <f>IF($R$25=TRUE,(Ⅶ!I17),"表示不可")</f>
        <v>表示不可</v>
      </c>
      <c r="K55" s="419" t="str">
        <f>IF($R$25=TRUE,(Ⅶ!J17),"表示不可")</f>
        <v>表示不可</v>
      </c>
      <c r="L55" s="380" t="str">
        <f t="shared" si="0"/>
        <v/>
      </c>
      <c r="M55" s="488" t="str">
        <f>IF($R$25=TRUE,(Ⅶ!L17),"表示不可")</f>
        <v>表示不可</v>
      </c>
      <c r="N55" s="381" t="str">
        <f>IF($R$25=TRUE,(Ⅶ!M17),"表示不可")</f>
        <v>表示不可</v>
      </c>
      <c r="O55" s="486" t="str">
        <f>IF($R$25=TRUE,(Ⅶ!N17),"表示不可")</f>
        <v>表示不可</v>
      </c>
      <c r="P55" s="333"/>
      <c r="Q55" s="269"/>
      <c r="R55" s="270"/>
      <c r="S55" s="271"/>
      <c r="T55" s="273"/>
      <c r="U55" s="274"/>
      <c r="V55" s="176">
        <v>53</v>
      </c>
      <c r="W55" s="167" t="s">
        <v>57</v>
      </c>
      <c r="X55" s="346" t="s">
        <v>223</v>
      </c>
      <c r="Y55" s="347" t="s">
        <v>140</v>
      </c>
      <c r="Z55" s="168"/>
      <c r="AA55" s="168"/>
      <c r="AB55" s="168"/>
      <c r="AC55" s="168"/>
      <c r="AD55" s="168"/>
      <c r="AE55" s="168"/>
      <c r="AF55" s="168"/>
      <c r="AG55" s="168"/>
      <c r="AH55" s="168"/>
      <c r="AI55" s="167"/>
    </row>
    <row r="56" spans="1:35" ht="15.75" customHeight="1">
      <c r="A56" s="5">
        <v>13</v>
      </c>
      <c r="B56" s="264" t="str">
        <f t="shared" si="1"/>
        <v/>
      </c>
      <c r="C56" s="483" t="str">
        <f>IF($R$25=TRUE,(Ⅶ!B18),"表示不可")</f>
        <v>表示不可</v>
      </c>
      <c r="D56" s="484" t="str">
        <f>IF($R$25=TRUE,(Ⅶ!C18),"表示不可")</f>
        <v>表示不可</v>
      </c>
      <c r="E56" s="485" t="str">
        <f>IF($R$25=TRUE,(Ⅶ!D18),"表示不可")</f>
        <v>表示不可</v>
      </c>
      <c r="F56" s="370" t="str">
        <f>IF($R$25=TRUE,(Ⅶ!E18),"表示不可")</f>
        <v>表示不可</v>
      </c>
      <c r="G56" s="486" t="str">
        <f>IF($R$25=TRUE,(Ⅶ!F18),"表示不可")</f>
        <v>表示不可</v>
      </c>
      <c r="H56" s="379" t="str">
        <f t="shared" si="2"/>
        <v/>
      </c>
      <c r="I56" s="487"/>
      <c r="J56" s="414" t="str">
        <f>IF($R$25=TRUE,(Ⅶ!I18),"表示不可")</f>
        <v>表示不可</v>
      </c>
      <c r="K56" s="419" t="str">
        <f>IF($R$25=TRUE,(Ⅶ!J18),"表示不可")</f>
        <v>表示不可</v>
      </c>
      <c r="L56" s="380" t="str">
        <f t="shared" si="0"/>
        <v/>
      </c>
      <c r="M56" s="488" t="str">
        <f>IF($R$25=TRUE,(Ⅶ!L18),"表示不可")</f>
        <v>表示不可</v>
      </c>
      <c r="N56" s="381" t="str">
        <f>IF($R$25=TRUE,(Ⅶ!M18),"表示不可")</f>
        <v>表示不可</v>
      </c>
      <c r="O56" s="486" t="str">
        <f>IF($R$25=TRUE,(Ⅶ!N18),"表示不可")</f>
        <v>表示不可</v>
      </c>
      <c r="P56" s="333"/>
      <c r="Q56" s="269"/>
      <c r="R56" s="270"/>
      <c r="S56" s="271"/>
      <c r="T56" s="272"/>
      <c r="U56" s="167"/>
      <c r="V56" s="176">
        <v>54</v>
      </c>
      <c r="W56" s="167" t="s">
        <v>58</v>
      </c>
      <c r="X56" s="346" t="s">
        <v>224</v>
      </c>
      <c r="Y56" s="347" t="s">
        <v>140</v>
      </c>
      <c r="Z56" s="168"/>
      <c r="AA56" s="168"/>
      <c r="AB56" s="168"/>
      <c r="AC56" s="168"/>
      <c r="AD56" s="168"/>
      <c r="AE56" s="168"/>
      <c r="AF56" s="168"/>
      <c r="AG56" s="168"/>
      <c r="AH56" s="168"/>
      <c r="AI56" s="167"/>
    </row>
    <row r="57" spans="1:35" ht="15.75" customHeight="1">
      <c r="A57" s="5">
        <v>14</v>
      </c>
      <c r="B57" s="264" t="str">
        <f t="shared" si="1"/>
        <v/>
      </c>
      <c r="C57" s="483" t="str">
        <f>IF($R$25=TRUE,(Ⅶ!B19),"表示不可")</f>
        <v>表示不可</v>
      </c>
      <c r="D57" s="484" t="str">
        <f>IF($R$25=TRUE,(Ⅶ!C19),"表示不可")</f>
        <v>表示不可</v>
      </c>
      <c r="E57" s="485" t="str">
        <f>IF($R$25=TRUE,(Ⅶ!D19),"表示不可")</f>
        <v>表示不可</v>
      </c>
      <c r="F57" s="370" t="str">
        <f>IF($R$25=TRUE,(Ⅶ!E19),"表示不可")</f>
        <v>表示不可</v>
      </c>
      <c r="G57" s="486" t="str">
        <f>IF($R$25=TRUE,(Ⅶ!F19),"表示不可")</f>
        <v>表示不可</v>
      </c>
      <c r="H57" s="379" t="str">
        <f t="shared" si="2"/>
        <v/>
      </c>
      <c r="I57" s="487"/>
      <c r="J57" s="414" t="str">
        <f>IF($R$25=TRUE,(Ⅶ!I19),"表示不可")</f>
        <v>表示不可</v>
      </c>
      <c r="K57" s="419" t="str">
        <f>IF($R$25=TRUE,(Ⅶ!J19),"表示不可")</f>
        <v>表示不可</v>
      </c>
      <c r="L57" s="380" t="str">
        <f t="shared" si="0"/>
        <v/>
      </c>
      <c r="M57" s="488" t="str">
        <f>IF($R$25=TRUE,(Ⅶ!L19),"表示不可")</f>
        <v>表示不可</v>
      </c>
      <c r="N57" s="381" t="str">
        <f>IF($R$25=TRUE,(Ⅶ!M19),"表示不可")</f>
        <v>表示不可</v>
      </c>
      <c r="O57" s="486" t="str">
        <f>IF($R$25=TRUE,(Ⅶ!N19),"表示不可")</f>
        <v>表示不可</v>
      </c>
      <c r="P57" s="333"/>
      <c r="Q57" s="269"/>
      <c r="R57" s="270"/>
      <c r="S57" s="269"/>
      <c r="T57" s="272"/>
      <c r="U57" s="167"/>
      <c r="V57" s="176">
        <v>55</v>
      </c>
      <c r="W57" s="167" t="s">
        <v>59</v>
      </c>
      <c r="X57" s="346" t="s">
        <v>225</v>
      </c>
      <c r="Y57" s="347" t="s">
        <v>140</v>
      </c>
      <c r="Z57" s="168"/>
      <c r="AA57" s="168"/>
      <c r="AB57" s="168"/>
      <c r="AC57" s="168"/>
      <c r="AD57" s="168"/>
      <c r="AE57" s="168"/>
      <c r="AF57" s="168"/>
      <c r="AG57" s="168"/>
      <c r="AH57" s="168"/>
      <c r="AI57" s="167"/>
    </row>
    <row r="58" spans="1:35" ht="15.75" customHeight="1" thickBot="1">
      <c r="A58" s="5">
        <v>15</v>
      </c>
      <c r="B58" s="275" t="str">
        <f t="shared" si="1"/>
        <v/>
      </c>
      <c r="C58" s="489" t="str">
        <f>IF($R$25=TRUE,(Ⅶ!B20),"表示不可")</f>
        <v>表示不可</v>
      </c>
      <c r="D58" s="490" t="str">
        <f>IF($R$25=TRUE,(Ⅶ!C20),"表示不可")</f>
        <v>表示不可</v>
      </c>
      <c r="E58" s="491" t="str">
        <f>IF($R$25=TRUE,(Ⅶ!D20),"表示不可")</f>
        <v>表示不可</v>
      </c>
      <c r="F58" s="446" t="str">
        <f>IF($R$25=TRUE,(Ⅶ!E20),"表示不可")</f>
        <v>表示不可</v>
      </c>
      <c r="G58" s="492" t="str">
        <f>IF($R$25=TRUE,(Ⅶ!F20),"表示不可")</f>
        <v>表示不可</v>
      </c>
      <c r="H58" s="447" t="str">
        <f t="shared" si="2"/>
        <v/>
      </c>
      <c r="I58" s="493"/>
      <c r="J58" s="448" t="str">
        <f>IF($R$25=TRUE,(Ⅶ!I20),"表示不可")</f>
        <v>表示不可</v>
      </c>
      <c r="K58" s="422" t="str">
        <f>IF($R$25=TRUE,(Ⅶ!J20),"表示不可")</f>
        <v>表示不可</v>
      </c>
      <c r="L58" s="449" t="str">
        <f t="shared" si="0"/>
        <v/>
      </c>
      <c r="M58" s="494" t="str">
        <f>IF($R$25=TRUE,(Ⅶ!L20),"表示不可")</f>
        <v>表示不可</v>
      </c>
      <c r="N58" s="450" t="str">
        <f>IF($R$25=TRUE,(Ⅶ!M20),"表示不可")</f>
        <v>表示不可</v>
      </c>
      <c r="O58" s="492" t="str">
        <f>IF($R$25=TRUE,(Ⅶ!N20),"表示不可")</f>
        <v>表示不可</v>
      </c>
      <c r="P58" s="333"/>
      <c r="Q58" s="276"/>
      <c r="R58" s="277"/>
      <c r="S58" s="276"/>
      <c r="T58" s="279"/>
      <c r="U58" s="167"/>
      <c r="V58" s="176">
        <v>56</v>
      </c>
      <c r="W58" s="167" t="s">
        <v>60</v>
      </c>
      <c r="X58" s="346" t="s">
        <v>226</v>
      </c>
      <c r="Y58" s="347" t="s">
        <v>140</v>
      </c>
      <c r="Z58" s="168"/>
      <c r="AA58" s="168"/>
      <c r="AB58" s="168"/>
      <c r="AC58" s="168"/>
      <c r="AD58" s="168"/>
      <c r="AE58" s="168"/>
      <c r="AF58" s="168"/>
      <c r="AG58" s="168"/>
      <c r="AH58" s="168"/>
      <c r="AI58" s="167"/>
    </row>
    <row r="59" spans="1:35" ht="15.75" customHeight="1">
      <c r="A59" s="5">
        <v>16</v>
      </c>
      <c r="B59" s="280" t="str">
        <f t="shared" si="1"/>
        <v/>
      </c>
      <c r="C59" s="495" t="str">
        <f>IF($R$25=TRUE,(Ⅶ!B21),"表示不可")</f>
        <v>表示不可</v>
      </c>
      <c r="D59" s="496" t="str">
        <f>IF($R$25=TRUE,(Ⅶ!C21),"表示不可")</f>
        <v>表示不可</v>
      </c>
      <c r="E59" s="497" t="str">
        <f>IF($R$25=TRUE,(Ⅶ!D21),"表示不可")</f>
        <v>表示不可</v>
      </c>
      <c r="F59" s="386" t="str">
        <f>IF($R$25=TRUE,(Ⅶ!E21),"表示不可")</f>
        <v>表示不可</v>
      </c>
      <c r="G59" s="498" t="str">
        <f>IF($R$25=TRUE,(Ⅶ!F21),"表示不可")</f>
        <v>表示不可</v>
      </c>
      <c r="H59" s="387" t="str">
        <f t="shared" si="2"/>
        <v/>
      </c>
      <c r="I59" s="499"/>
      <c r="J59" s="418" t="str">
        <f>IF($R$25=TRUE,(Ⅶ!I21),"表示不可")</f>
        <v>表示不可</v>
      </c>
      <c r="K59" s="423" t="str">
        <f>IF($R$25=TRUE,(Ⅶ!J21),"表示不可")</f>
        <v>表示不可</v>
      </c>
      <c r="L59" s="388" t="str">
        <f t="shared" si="0"/>
        <v/>
      </c>
      <c r="M59" s="500" t="str">
        <f>IF($R$25=TRUE,(Ⅶ!L21),"表示不可")</f>
        <v>表示不可</v>
      </c>
      <c r="N59" s="389" t="str">
        <f>IF($R$25=TRUE,(Ⅶ!M21),"表示不可")</f>
        <v>表示不可</v>
      </c>
      <c r="O59" s="498" t="str">
        <f>IF($R$25=TRUE,(Ⅶ!N21),"表示不可")</f>
        <v>表示不可</v>
      </c>
      <c r="P59" s="333"/>
      <c r="Q59" s="281"/>
      <c r="R59" s="282"/>
      <c r="S59" s="281"/>
      <c r="T59" s="284"/>
      <c r="U59" s="167"/>
      <c r="V59" s="176">
        <v>57</v>
      </c>
      <c r="W59" s="167" t="s">
        <v>61</v>
      </c>
      <c r="X59" s="346" t="s">
        <v>227</v>
      </c>
      <c r="Y59" s="347" t="s">
        <v>140</v>
      </c>
      <c r="Z59" s="168"/>
      <c r="AA59" s="168"/>
      <c r="AB59" s="168"/>
      <c r="AC59" s="168"/>
      <c r="AD59" s="168"/>
      <c r="AE59" s="168"/>
      <c r="AF59" s="168"/>
      <c r="AG59" s="168"/>
      <c r="AH59" s="168"/>
      <c r="AI59" s="167"/>
    </row>
    <row r="60" spans="1:35" ht="15.75" customHeight="1">
      <c r="A60" s="5">
        <v>17</v>
      </c>
      <c r="B60" s="264" t="str">
        <f t="shared" si="1"/>
        <v/>
      </c>
      <c r="C60" s="483" t="str">
        <f>IF($R$25=TRUE,(Ⅶ!B22),"表示不可")</f>
        <v>表示不可</v>
      </c>
      <c r="D60" s="484" t="str">
        <f>IF($R$25=TRUE,(Ⅶ!C22),"表示不可")</f>
        <v>表示不可</v>
      </c>
      <c r="E60" s="485" t="str">
        <f>IF($R$25=TRUE,(Ⅶ!D22),"表示不可")</f>
        <v>表示不可</v>
      </c>
      <c r="F60" s="370" t="str">
        <f>IF($R$25=TRUE,(Ⅶ!E22),"表示不可")</f>
        <v>表示不可</v>
      </c>
      <c r="G60" s="486" t="str">
        <f>IF($R$25=TRUE,(Ⅶ!F22),"表示不可")</f>
        <v>表示不可</v>
      </c>
      <c r="H60" s="379" t="str">
        <f t="shared" si="2"/>
        <v/>
      </c>
      <c r="I60" s="487"/>
      <c r="J60" s="414" t="str">
        <f>IF($R$25=TRUE,(Ⅶ!I22),"表示不可")</f>
        <v>表示不可</v>
      </c>
      <c r="K60" s="419" t="str">
        <f>IF($R$25=TRUE,(Ⅶ!J22),"表示不可")</f>
        <v>表示不可</v>
      </c>
      <c r="L60" s="380" t="str">
        <f t="shared" si="0"/>
        <v/>
      </c>
      <c r="M60" s="488" t="str">
        <f>IF($R$25=TRUE,(Ⅶ!L22),"表示不可")</f>
        <v>表示不可</v>
      </c>
      <c r="N60" s="381" t="str">
        <f>IF($R$25=TRUE,(Ⅶ!M22),"表示不可")</f>
        <v>表示不可</v>
      </c>
      <c r="O60" s="486" t="str">
        <f>IF($R$25=TRUE,(Ⅶ!N22),"表示不可")</f>
        <v>表示不可</v>
      </c>
      <c r="P60" s="333"/>
      <c r="Q60" s="269"/>
      <c r="R60" s="270"/>
      <c r="S60" s="269"/>
      <c r="T60" s="272"/>
      <c r="U60" s="167"/>
      <c r="V60" s="176">
        <v>58</v>
      </c>
      <c r="W60" s="167" t="s">
        <v>62</v>
      </c>
      <c r="X60" s="346" t="s">
        <v>228</v>
      </c>
      <c r="Y60" s="347" t="s">
        <v>140</v>
      </c>
      <c r="Z60" s="168"/>
      <c r="AA60" s="168"/>
      <c r="AB60" s="168"/>
      <c r="AC60" s="168"/>
      <c r="AD60" s="168"/>
      <c r="AE60" s="168"/>
      <c r="AF60" s="168"/>
      <c r="AG60" s="168"/>
      <c r="AH60" s="168"/>
      <c r="AI60" s="167"/>
    </row>
    <row r="61" spans="1:35" ht="15.75" customHeight="1">
      <c r="A61" s="5">
        <v>18</v>
      </c>
      <c r="B61" s="264" t="str">
        <f t="shared" si="1"/>
        <v/>
      </c>
      <c r="C61" s="483" t="str">
        <f>IF($R$25=TRUE,(Ⅶ!B23),"表示不可")</f>
        <v>表示不可</v>
      </c>
      <c r="D61" s="484" t="str">
        <f>IF($R$25=TRUE,(Ⅶ!C23),"表示不可")</f>
        <v>表示不可</v>
      </c>
      <c r="E61" s="485" t="str">
        <f>IF($R$25=TRUE,(Ⅶ!D23),"表示不可")</f>
        <v>表示不可</v>
      </c>
      <c r="F61" s="370" t="str">
        <f>IF($R$25=TRUE,(Ⅶ!E23),"表示不可")</f>
        <v>表示不可</v>
      </c>
      <c r="G61" s="486" t="str">
        <f>IF($R$25=TRUE,(Ⅶ!F23),"表示不可")</f>
        <v>表示不可</v>
      </c>
      <c r="H61" s="379" t="str">
        <f t="shared" si="2"/>
        <v/>
      </c>
      <c r="I61" s="487"/>
      <c r="J61" s="414" t="str">
        <f>IF($R$25=TRUE,(Ⅶ!I23),"表示不可")</f>
        <v>表示不可</v>
      </c>
      <c r="K61" s="419" t="str">
        <f>IF($R$25=TRUE,(Ⅶ!J23),"表示不可")</f>
        <v>表示不可</v>
      </c>
      <c r="L61" s="380" t="str">
        <f t="shared" si="0"/>
        <v/>
      </c>
      <c r="M61" s="488" t="str">
        <f>IF($R$25=TRUE,(Ⅶ!L23),"表示不可")</f>
        <v>表示不可</v>
      </c>
      <c r="N61" s="381" t="str">
        <f>IF($R$25=TRUE,(Ⅶ!M23),"表示不可")</f>
        <v>表示不可</v>
      </c>
      <c r="O61" s="486" t="str">
        <f>IF($R$25=TRUE,(Ⅶ!N23),"表示不可")</f>
        <v>表示不可</v>
      </c>
      <c r="P61" s="333"/>
      <c r="Q61" s="269"/>
      <c r="R61" s="270"/>
      <c r="S61" s="269"/>
      <c r="T61" s="272"/>
      <c r="U61" s="167"/>
      <c r="V61" s="176">
        <v>59</v>
      </c>
      <c r="W61" s="167" t="s">
        <v>63</v>
      </c>
      <c r="X61" s="346" t="s">
        <v>229</v>
      </c>
      <c r="Y61" s="347" t="s">
        <v>140</v>
      </c>
      <c r="Z61" s="168"/>
      <c r="AA61" s="168"/>
      <c r="AB61" s="168"/>
      <c r="AC61" s="168"/>
      <c r="AD61" s="168"/>
      <c r="AE61" s="168"/>
      <c r="AF61" s="168"/>
      <c r="AG61" s="168"/>
      <c r="AH61" s="168"/>
      <c r="AI61" s="167"/>
    </row>
    <row r="62" spans="1:35" ht="15.75" customHeight="1">
      <c r="A62" s="5">
        <v>19</v>
      </c>
      <c r="B62" s="264" t="str">
        <f t="shared" si="1"/>
        <v/>
      </c>
      <c r="C62" s="483" t="str">
        <f>IF($R$25=TRUE,(Ⅶ!B24),"表示不可")</f>
        <v>表示不可</v>
      </c>
      <c r="D62" s="484" t="str">
        <f>IF($R$25=TRUE,(Ⅶ!C24),"表示不可")</f>
        <v>表示不可</v>
      </c>
      <c r="E62" s="485" t="str">
        <f>IF($R$25=TRUE,(Ⅶ!D24),"表示不可")</f>
        <v>表示不可</v>
      </c>
      <c r="F62" s="370" t="str">
        <f>IF($R$25=TRUE,(Ⅶ!E24),"表示不可")</f>
        <v>表示不可</v>
      </c>
      <c r="G62" s="486" t="str">
        <f>IF($R$25=TRUE,(Ⅶ!F24),"表示不可")</f>
        <v>表示不可</v>
      </c>
      <c r="H62" s="379" t="str">
        <f t="shared" si="2"/>
        <v/>
      </c>
      <c r="I62" s="487"/>
      <c r="J62" s="414" t="str">
        <f>IF($R$25=TRUE,(Ⅶ!I24),"表示不可")</f>
        <v>表示不可</v>
      </c>
      <c r="K62" s="419" t="str">
        <f>IF($R$25=TRUE,(Ⅶ!J24),"表示不可")</f>
        <v>表示不可</v>
      </c>
      <c r="L62" s="380" t="str">
        <f t="shared" si="0"/>
        <v/>
      </c>
      <c r="M62" s="488" t="str">
        <f>IF($R$25=TRUE,(Ⅶ!L24),"表示不可")</f>
        <v>表示不可</v>
      </c>
      <c r="N62" s="381" t="str">
        <f>IF($R$25=TRUE,(Ⅶ!M24),"表示不可")</f>
        <v>表示不可</v>
      </c>
      <c r="O62" s="486" t="str">
        <f>IF($R$25=TRUE,(Ⅶ!N24),"表示不可")</f>
        <v>表示不可</v>
      </c>
      <c r="P62" s="333"/>
      <c r="Q62" s="269"/>
      <c r="R62" s="270"/>
      <c r="S62" s="269"/>
      <c r="T62" s="272"/>
      <c r="U62" s="167"/>
      <c r="V62" s="176">
        <v>60</v>
      </c>
      <c r="W62" s="167" t="s">
        <v>64</v>
      </c>
      <c r="X62" s="346" t="s">
        <v>230</v>
      </c>
      <c r="Y62" s="347" t="s">
        <v>140</v>
      </c>
      <c r="Z62" s="168"/>
      <c r="AA62" s="168"/>
      <c r="AB62" s="168"/>
      <c r="AC62" s="168"/>
      <c r="AD62" s="168"/>
      <c r="AE62" s="168"/>
      <c r="AF62" s="168"/>
      <c r="AG62" s="168"/>
      <c r="AH62" s="168"/>
      <c r="AI62" s="167"/>
    </row>
    <row r="63" spans="1:35" ht="15.75" customHeight="1" thickBot="1">
      <c r="A63" s="5">
        <v>20</v>
      </c>
      <c r="B63" s="285" t="str">
        <f t="shared" si="1"/>
        <v/>
      </c>
      <c r="C63" s="501" t="str">
        <f>IF($R$25=TRUE,(Ⅶ!B25),"表示不可")</f>
        <v>表示不可</v>
      </c>
      <c r="D63" s="502" t="str">
        <f>IF($R$25=TRUE,(Ⅶ!C25),"表示不可")</f>
        <v>表示不可</v>
      </c>
      <c r="E63" s="503" t="str">
        <f>IF($R$25=TRUE,(Ⅶ!D25),"表示不可")</f>
        <v>表示不可</v>
      </c>
      <c r="F63" s="451" t="str">
        <f>IF($R$25=TRUE,(Ⅶ!E25),"表示不可")</f>
        <v>表示不可</v>
      </c>
      <c r="G63" s="504" t="str">
        <f>IF($R$25=TRUE,(Ⅶ!F25),"表示不可")</f>
        <v>表示不可</v>
      </c>
      <c r="H63" s="452" t="str">
        <f t="shared" si="2"/>
        <v/>
      </c>
      <c r="I63" s="505"/>
      <c r="J63" s="453" t="str">
        <f>IF($R$25=TRUE,(Ⅶ!I25),"表示不可")</f>
        <v>表示不可</v>
      </c>
      <c r="K63" s="420" t="str">
        <f>IF($R$25=TRUE,(Ⅶ!J25),"表示不可")</f>
        <v>表示不可</v>
      </c>
      <c r="L63" s="454" t="str">
        <f t="shared" si="0"/>
        <v/>
      </c>
      <c r="M63" s="506" t="str">
        <f>IF($R$25=TRUE,(Ⅶ!L25),"表示不可")</f>
        <v>表示不可</v>
      </c>
      <c r="N63" s="455" t="str">
        <f>IF($R$25=TRUE,(Ⅶ!M25),"表示不可")</f>
        <v>表示不可</v>
      </c>
      <c r="O63" s="504" t="str">
        <f>IF($R$25=TRUE,(Ⅶ!N25),"表示不可")</f>
        <v>表示不可</v>
      </c>
      <c r="P63" s="333"/>
      <c r="Q63" s="276"/>
      <c r="R63" s="277"/>
      <c r="S63" s="276"/>
      <c r="T63" s="279"/>
      <c r="U63" s="167"/>
      <c r="V63" s="176">
        <v>61</v>
      </c>
      <c r="W63" s="167" t="s">
        <v>65</v>
      </c>
      <c r="X63" s="346" t="s">
        <v>231</v>
      </c>
      <c r="Y63" s="347" t="s">
        <v>140</v>
      </c>
      <c r="Z63" s="168"/>
      <c r="AA63" s="168"/>
      <c r="AB63" s="168"/>
      <c r="AC63" s="168"/>
      <c r="AD63" s="168"/>
      <c r="AE63" s="168"/>
      <c r="AF63" s="168"/>
      <c r="AG63" s="168"/>
      <c r="AH63" s="168"/>
      <c r="AI63" s="167"/>
    </row>
    <row r="64" spans="1:35" ht="12" customHeight="1">
      <c r="P64" s="333"/>
      <c r="Q64" s="295"/>
      <c r="R64" s="295"/>
      <c r="S64" s="295"/>
      <c r="T64" s="295"/>
      <c r="U64" s="167"/>
      <c r="V64" s="176">
        <v>62</v>
      </c>
      <c r="W64" s="167" t="s">
        <v>67</v>
      </c>
      <c r="X64" s="346" t="s">
        <v>232</v>
      </c>
      <c r="Y64" s="347" t="s">
        <v>140</v>
      </c>
      <c r="Z64" s="168"/>
      <c r="AA64" s="168"/>
      <c r="AB64" s="168"/>
      <c r="AC64" s="168"/>
      <c r="AD64" s="168"/>
      <c r="AE64" s="168"/>
      <c r="AF64" s="168"/>
      <c r="AG64" s="168"/>
      <c r="AH64" s="168"/>
      <c r="AI64" s="167"/>
    </row>
    <row r="65" spans="1:35" ht="21.75" customHeight="1">
      <c r="B65" s="464" t="str">
        <f>"上記のとおり、高文連個人情報に関する保護規定を承諾したうえで、"&amp;B2&amp;"への参加を申し込みます。"</f>
        <v>上記のとおり、高文連個人情報に関する保護規定を承諾したうえで、平成29年度宮崎県高等学校新人放送コンテスト 兼 
第39回九州高校放送コンテスト宮崎県予選への参加を申し込みます。</v>
      </c>
      <c r="P65" s="333"/>
      <c r="Q65" s="295"/>
      <c r="R65" s="295"/>
      <c r="S65" s="295"/>
      <c r="T65" s="295"/>
      <c r="U65" s="167"/>
      <c r="V65" s="176">
        <v>63</v>
      </c>
      <c r="W65" s="167" t="s">
        <v>66</v>
      </c>
      <c r="X65" s="346" t="s">
        <v>233</v>
      </c>
      <c r="Y65" s="347" t="s">
        <v>140</v>
      </c>
      <c r="Z65" s="296"/>
      <c r="AA65" s="296"/>
      <c r="AB65" s="296"/>
      <c r="AC65" s="296"/>
      <c r="AD65" s="296"/>
      <c r="AE65" s="296"/>
      <c r="AF65" s="296"/>
      <c r="AG65" s="168"/>
      <c r="AH65" s="168"/>
      <c r="AI65" s="167"/>
    </row>
    <row r="66" spans="1:35" s="301" customFormat="1" ht="22.5" customHeight="1">
      <c r="A66" s="297"/>
      <c r="B66" s="671">
        <f ca="1">(Ⅰ!C18)</f>
        <v>43024</v>
      </c>
      <c r="C66" s="671"/>
      <c r="D66" s="297"/>
      <c r="E66" s="297"/>
      <c r="F66" s="298"/>
      <c r="G66" s="297"/>
      <c r="H66" s="298"/>
      <c r="I66" s="297"/>
      <c r="J66" s="297"/>
      <c r="K66" s="129"/>
      <c r="L66" s="297"/>
      <c r="M66" s="297"/>
      <c r="N66" s="299"/>
      <c r="O66" s="299"/>
      <c r="P66" s="335"/>
      <c r="Q66" s="300"/>
      <c r="R66" s="300"/>
      <c r="S66" s="300"/>
      <c r="T66" s="300"/>
      <c r="U66" s="167"/>
      <c r="V66" s="176">
        <v>64</v>
      </c>
      <c r="W66" s="167" t="s">
        <v>72</v>
      </c>
      <c r="X66" s="346" t="s">
        <v>234</v>
      </c>
      <c r="Y66" s="347" t="s">
        <v>140</v>
      </c>
      <c r="Z66" s="168"/>
      <c r="AA66" s="168"/>
      <c r="AB66" s="168"/>
      <c r="AC66" s="168"/>
      <c r="AD66" s="168"/>
      <c r="AE66" s="168"/>
      <c r="AF66" s="168"/>
      <c r="AG66" s="296"/>
      <c r="AH66" s="296"/>
      <c r="AI66" s="167"/>
    </row>
    <row r="67" spans="1:35" ht="22.5" customHeight="1">
      <c r="B67" s="8" t="s">
        <v>235</v>
      </c>
      <c r="C67" s="8"/>
      <c r="G67" s="129" t="s">
        <v>138</v>
      </c>
      <c r="H67" s="302"/>
      <c r="I67" s="302"/>
      <c r="J67" s="432">
        <f>C3</f>
        <v>0</v>
      </c>
      <c r="K67" s="433"/>
      <c r="L67" s="433"/>
      <c r="M67" s="433"/>
      <c r="N67" s="303"/>
      <c r="O67" s="303"/>
      <c r="P67" s="333"/>
      <c r="Q67" s="295"/>
      <c r="R67" s="295"/>
      <c r="S67" s="295"/>
      <c r="T67" s="295"/>
      <c r="U67" s="167"/>
      <c r="V67" s="176">
        <v>65</v>
      </c>
      <c r="W67" s="176" t="s">
        <v>236</v>
      </c>
      <c r="X67" s="121" t="s">
        <v>237</v>
      </c>
      <c r="Y67" s="347" t="s">
        <v>140</v>
      </c>
      <c r="Z67" s="168"/>
      <c r="AA67" s="168"/>
      <c r="AB67" s="168"/>
      <c r="AC67" s="168"/>
      <c r="AD67" s="168"/>
      <c r="AE67" s="168"/>
      <c r="AF67" s="168"/>
      <c r="AG67" s="168"/>
      <c r="AH67" s="168"/>
      <c r="AI67" s="167"/>
    </row>
    <row r="68" spans="1:35" ht="22.5" customHeight="1">
      <c r="B68" s="8" t="s">
        <v>238</v>
      </c>
      <c r="C68" s="8"/>
      <c r="G68" s="304" t="s">
        <v>239</v>
      </c>
      <c r="H68" s="305"/>
      <c r="I68" s="305"/>
      <c r="J68" s="733">
        <f>(Ⅰ!C16)</f>
        <v>0</v>
      </c>
      <c r="K68" s="733"/>
      <c r="L68" s="733"/>
      <c r="M68" s="733"/>
      <c r="N68" s="306" t="s">
        <v>240</v>
      </c>
      <c r="O68" s="345"/>
      <c r="P68" s="333"/>
      <c r="Q68" s="295"/>
      <c r="R68" s="295"/>
      <c r="S68" s="295"/>
      <c r="T68" s="295"/>
      <c r="U68" s="176"/>
      <c r="V68" s="176">
        <v>66</v>
      </c>
      <c r="W68" s="176" t="s">
        <v>71</v>
      </c>
      <c r="X68" s="121" t="s">
        <v>241</v>
      </c>
      <c r="Y68" s="347" t="s">
        <v>140</v>
      </c>
      <c r="Z68" s="177"/>
      <c r="AA68" s="177"/>
      <c r="AB68" s="177"/>
      <c r="AC68" s="177"/>
      <c r="AD68" s="177"/>
      <c r="AE68" s="177"/>
      <c r="AF68" s="177"/>
      <c r="AG68" s="168"/>
      <c r="AH68" s="168"/>
      <c r="AI68" s="167"/>
    </row>
    <row r="69" spans="1:35" s="124" customFormat="1" ht="45" customHeight="1">
      <c r="A69" s="121"/>
      <c r="B69" s="677" t="str">
        <f>B2</f>
        <v>平成29年度宮崎県高等学校新人放送コンテスト 兼 
第39回九州高校放送コンテスト宮崎県予選</v>
      </c>
      <c r="C69" s="677"/>
      <c r="D69" s="677"/>
      <c r="E69" s="677"/>
      <c r="F69" s="677"/>
      <c r="G69" s="677"/>
      <c r="H69" s="436"/>
      <c r="I69" s="437"/>
      <c r="J69" s="437"/>
      <c r="K69" s="434" t="s">
        <v>261</v>
      </c>
      <c r="L69" s="243"/>
      <c r="M69" s="243"/>
      <c r="N69" s="165" t="s">
        <v>242</v>
      </c>
      <c r="O69" s="244"/>
      <c r="P69" s="232"/>
      <c r="Q69" s="295"/>
      <c r="R69" s="295"/>
      <c r="S69" s="295"/>
      <c r="T69" s="295"/>
      <c r="U69" s="176"/>
      <c r="V69" s="176">
        <v>67</v>
      </c>
      <c r="W69" s="167" t="s">
        <v>65</v>
      </c>
      <c r="X69" s="346" t="s">
        <v>243</v>
      </c>
      <c r="Y69" s="347" t="s">
        <v>140</v>
      </c>
      <c r="Z69" s="177"/>
      <c r="AA69" s="177"/>
      <c r="AB69" s="177"/>
      <c r="AC69" s="177"/>
      <c r="AD69" s="177"/>
      <c r="AE69" s="177"/>
      <c r="AF69" s="177"/>
      <c r="AG69" s="177"/>
      <c r="AH69" s="177"/>
      <c r="AI69" s="176"/>
    </row>
    <row r="70" spans="1:35" s="124" customFormat="1" ht="21" customHeight="1">
      <c r="A70" s="121"/>
      <c r="B70" s="245" t="s">
        <v>196</v>
      </c>
      <c r="C70" s="678">
        <f>C3</f>
        <v>0</v>
      </c>
      <c r="D70" s="678" t="e">
        <f>#REF!</f>
        <v>#REF!</v>
      </c>
      <c r="E70" s="246"/>
      <c r="F70" s="181"/>
      <c r="G70" s="672"/>
      <c r="H70" s="672"/>
      <c r="I70" s="672"/>
      <c r="J70" s="550"/>
      <c r="K70" s="200"/>
      <c r="L70" s="550"/>
      <c r="M70" s="550"/>
      <c r="N70" s="246"/>
      <c r="O70" s="246"/>
      <c r="P70" s="232"/>
      <c r="Q70" s="295"/>
      <c r="R70" s="295"/>
      <c r="S70" s="295"/>
      <c r="T70" s="295"/>
      <c r="U70" s="176"/>
      <c r="V70" s="176">
        <v>68</v>
      </c>
      <c r="W70" s="167" t="s">
        <v>67</v>
      </c>
      <c r="X70" s="346" t="s">
        <v>244</v>
      </c>
      <c r="Y70" s="347" t="s">
        <v>140</v>
      </c>
      <c r="Z70" s="176"/>
      <c r="AA70" s="176"/>
      <c r="AB70" s="176"/>
      <c r="AC70" s="177"/>
      <c r="AD70" s="177"/>
      <c r="AE70" s="177"/>
      <c r="AF70" s="177"/>
      <c r="AG70" s="177"/>
      <c r="AH70" s="177"/>
      <c r="AI70" s="176"/>
    </row>
    <row r="71" spans="1:35" s="124" customFormat="1" ht="7.5" customHeight="1">
      <c r="A71" s="121"/>
      <c r="B71" s="186"/>
      <c r="C71" s="204"/>
      <c r="D71" s="186"/>
      <c r="E71" s="204"/>
      <c r="F71" s="247"/>
      <c r="G71" s="672"/>
      <c r="H71" s="672"/>
      <c r="I71" s="672"/>
      <c r="J71" s="120"/>
      <c r="K71" s="120"/>
      <c r="L71" s="120"/>
      <c r="M71" s="120"/>
      <c r="N71" s="180"/>
      <c r="O71" s="180"/>
      <c r="P71" s="232"/>
      <c r="Q71" s="295"/>
      <c r="R71" s="295"/>
      <c r="S71" s="295"/>
      <c r="T71" s="295"/>
      <c r="U71" s="176"/>
      <c r="V71" s="176">
        <v>69</v>
      </c>
      <c r="W71" s="167" t="s">
        <v>245</v>
      </c>
      <c r="X71" s="346" t="s">
        <v>246</v>
      </c>
      <c r="Y71" s="347" t="s">
        <v>140</v>
      </c>
      <c r="Z71" s="177"/>
      <c r="AA71" s="177"/>
      <c r="AB71" s="177"/>
      <c r="AC71" s="177"/>
      <c r="AD71" s="177"/>
      <c r="AE71" s="177"/>
      <c r="AF71" s="177"/>
      <c r="AG71" s="177"/>
      <c r="AH71" s="177"/>
      <c r="AI71" s="167"/>
    </row>
    <row r="72" spans="1:35" s="124" customFormat="1" ht="16.5" customHeight="1">
      <c r="A72" s="121"/>
      <c r="B72" s="248" t="s">
        <v>199</v>
      </c>
      <c r="C72" s="326">
        <f>C38</f>
        <v>0</v>
      </c>
      <c r="D72" s="249"/>
      <c r="E72" s="198"/>
      <c r="F72" s="181"/>
      <c r="G72" s="672"/>
      <c r="H72" s="672"/>
      <c r="I72" s="672"/>
      <c r="J72" s="239"/>
      <c r="K72" s="250"/>
      <c r="L72" s="239"/>
      <c r="M72" s="239"/>
      <c r="N72" s="239"/>
      <c r="O72" s="239"/>
      <c r="P72" s="232"/>
      <c r="Q72" s="295"/>
      <c r="R72" s="295"/>
      <c r="S72" s="295"/>
      <c r="T72" s="295"/>
      <c r="U72" s="176"/>
      <c r="V72" s="176"/>
      <c r="W72" s="167"/>
      <c r="X72" s="346"/>
      <c r="Y72" s="347"/>
      <c r="Z72" s="177"/>
      <c r="AA72" s="177"/>
      <c r="AB72" s="177"/>
      <c r="AC72" s="177"/>
      <c r="AD72" s="177"/>
      <c r="AE72" s="177"/>
      <c r="AF72" s="177"/>
      <c r="AG72" s="177"/>
      <c r="AH72" s="177"/>
      <c r="AI72" s="167"/>
    </row>
    <row r="73" spans="1:35" s="124" customFormat="1" ht="7.5" customHeight="1">
      <c r="A73" s="121"/>
      <c r="B73" s="251"/>
      <c r="C73" s="369"/>
      <c r="D73" s="249"/>
      <c r="E73" s="198"/>
      <c r="F73" s="181"/>
      <c r="G73" s="672"/>
      <c r="H73" s="672"/>
      <c r="I73" s="672"/>
      <c r="J73" s="239"/>
      <c r="K73" s="250"/>
      <c r="L73" s="250"/>
      <c r="M73" s="250"/>
      <c r="N73" s="250"/>
      <c r="O73" s="250"/>
      <c r="P73" s="232"/>
      <c r="Q73" s="295"/>
      <c r="R73" s="295"/>
      <c r="S73" s="295"/>
      <c r="T73" s="295"/>
      <c r="U73" s="60"/>
      <c r="V73" s="176"/>
      <c r="W73" s="167"/>
      <c r="X73" s="346"/>
      <c r="Y73" s="347"/>
      <c r="Z73" s="177"/>
      <c r="AA73" s="177"/>
      <c r="AB73" s="177"/>
      <c r="AC73" s="177"/>
      <c r="AD73" s="177"/>
      <c r="AE73" s="177"/>
      <c r="AF73" s="177"/>
      <c r="AG73" s="177"/>
      <c r="AH73" s="177"/>
      <c r="AI73" s="167"/>
    </row>
    <row r="74" spans="1:35" s="124" customFormat="1" ht="16.5" customHeight="1">
      <c r="A74" s="121"/>
      <c r="B74" s="252" t="s">
        <v>202</v>
      </c>
      <c r="C74" s="328">
        <f>C40</f>
        <v>0</v>
      </c>
      <c r="D74" s="253" t="s">
        <v>203</v>
      </c>
      <c r="E74" s="326">
        <f>E40</f>
        <v>0</v>
      </c>
      <c r="F74" s="181"/>
      <c r="G74" s="672"/>
      <c r="H74" s="672"/>
      <c r="I74" s="672"/>
      <c r="J74" s="125"/>
      <c r="K74" s="121"/>
      <c r="L74" s="121"/>
      <c r="M74" s="439" t="s">
        <v>262</v>
      </c>
      <c r="N74" s="412">
        <v>2</v>
      </c>
      <c r="O74" s="130" t="s">
        <v>205</v>
      </c>
      <c r="P74" s="232"/>
      <c r="Q74" s="295"/>
      <c r="R74" s="295"/>
      <c r="S74" s="295"/>
      <c r="T74" s="295"/>
      <c r="U74" s="60"/>
      <c r="V74" s="176"/>
      <c r="W74" s="167"/>
      <c r="X74" s="346"/>
      <c r="Y74" s="347"/>
      <c r="Z74" s="177"/>
      <c r="AA74" s="177"/>
      <c r="AB74" s="177"/>
      <c r="AC74" s="177"/>
      <c r="AD74" s="177"/>
      <c r="AE74" s="177"/>
      <c r="AF74" s="177"/>
      <c r="AG74" s="177"/>
      <c r="AH74" s="177"/>
      <c r="AI74" s="167"/>
    </row>
    <row r="75" spans="1:35" s="124" customFormat="1" ht="7.5" customHeight="1" thickBot="1">
      <c r="A75" s="121"/>
      <c r="B75" s="255"/>
      <c r="C75" s="255"/>
      <c r="D75" s="256"/>
      <c r="E75" s="257"/>
      <c r="F75" s="258"/>
      <c r="G75" s="259"/>
      <c r="H75" s="258"/>
      <c r="I75" s="257"/>
      <c r="J75" s="246"/>
      <c r="K75" s="121"/>
      <c r="L75" s="121"/>
      <c r="M75" s="121"/>
      <c r="N75" s="121"/>
      <c r="O75" s="130"/>
      <c r="P75" s="232"/>
      <c r="Q75" s="295"/>
      <c r="R75" s="295"/>
      <c r="S75" s="295"/>
      <c r="T75" s="295"/>
      <c r="U75" s="176"/>
      <c r="V75" s="176"/>
      <c r="W75" s="167"/>
      <c r="X75" s="346"/>
      <c r="Y75" s="347"/>
      <c r="Z75" s="168"/>
      <c r="AA75" s="168"/>
      <c r="AB75" s="168"/>
      <c r="AC75" s="168"/>
      <c r="AD75" s="168"/>
      <c r="AE75" s="168"/>
      <c r="AF75" s="168"/>
      <c r="AG75" s="177"/>
      <c r="AH75" s="177"/>
      <c r="AI75" s="167"/>
    </row>
    <row r="76" spans="1:35" ht="31.5" customHeight="1">
      <c r="B76" s="673" t="s">
        <v>207</v>
      </c>
      <c r="C76" s="409" t="s">
        <v>96</v>
      </c>
      <c r="D76" s="675" t="s">
        <v>123</v>
      </c>
      <c r="E76" s="675" t="s">
        <v>122</v>
      </c>
      <c r="F76" s="688" t="s">
        <v>97</v>
      </c>
      <c r="G76" s="689"/>
      <c r="H76" s="410" t="s">
        <v>98</v>
      </c>
      <c r="I76" s="411"/>
      <c r="J76" s="725" t="s">
        <v>101</v>
      </c>
      <c r="K76" s="726"/>
      <c r="L76" s="726"/>
      <c r="M76" s="726"/>
      <c r="N76" s="727" t="s">
        <v>121</v>
      </c>
      <c r="O76" s="728"/>
      <c r="P76" s="333"/>
      <c r="Q76" s="679" t="str">
        <f>Q42</f>
        <v>H29
NHK</v>
      </c>
      <c r="R76" s="680"/>
      <c r="S76" s="681" t="str">
        <f>S42</f>
        <v>H29
高総文祭</v>
      </c>
      <c r="T76" s="682"/>
      <c r="U76" s="167"/>
      <c r="V76" s="176"/>
      <c r="W76" s="167"/>
      <c r="X76" s="346"/>
      <c r="Z76" s="168"/>
      <c r="AA76" s="168"/>
      <c r="AB76" s="168"/>
      <c r="AC76" s="168"/>
      <c r="AD76" s="168"/>
      <c r="AE76" s="168"/>
      <c r="AF76" s="168"/>
      <c r="AG76" s="168"/>
      <c r="AH76" s="168"/>
      <c r="AI76" s="167"/>
    </row>
    <row r="77" spans="1:35" ht="24.75" customHeight="1" thickBot="1">
      <c r="B77" s="696"/>
      <c r="C77" s="404" t="s">
        <v>99</v>
      </c>
      <c r="D77" s="697"/>
      <c r="E77" s="697"/>
      <c r="F77" s="690" t="s">
        <v>102</v>
      </c>
      <c r="G77" s="691"/>
      <c r="H77" s="405" t="s">
        <v>100</v>
      </c>
      <c r="I77" s="406"/>
      <c r="J77" s="692" t="s">
        <v>103</v>
      </c>
      <c r="K77" s="693"/>
      <c r="L77" s="551" t="s">
        <v>104</v>
      </c>
      <c r="M77" s="413" t="s">
        <v>115</v>
      </c>
      <c r="N77" s="694" t="s">
        <v>105</v>
      </c>
      <c r="O77" s="691"/>
      <c r="P77" s="333"/>
      <c r="Q77" s="260" t="s">
        <v>209</v>
      </c>
      <c r="R77" s="261" t="s">
        <v>210</v>
      </c>
      <c r="S77" s="307" t="s">
        <v>209</v>
      </c>
      <c r="T77" s="308" t="s">
        <v>210</v>
      </c>
      <c r="U77" s="167"/>
      <c r="V77" s="176"/>
      <c r="W77" s="167"/>
      <c r="X77" s="346"/>
      <c r="Z77" s="168"/>
      <c r="AA77" s="168"/>
      <c r="AB77" s="168"/>
      <c r="AC77" s="168"/>
      <c r="AD77" s="168"/>
      <c r="AE77" s="168"/>
      <c r="AF77" s="168"/>
      <c r="AG77" s="168"/>
      <c r="AH77" s="168"/>
      <c r="AI77" s="167"/>
    </row>
    <row r="78" spans="1:35" ht="15.75" customHeight="1" thickTop="1">
      <c r="A78" s="5">
        <v>21</v>
      </c>
      <c r="B78" s="264" t="str">
        <f>IF($C$4="", "",$C$4)</f>
        <v/>
      </c>
      <c r="C78" s="483" t="str">
        <f>IF($R$25=TRUE,(Ⅶ!B26),"表示不可")</f>
        <v>表示不可</v>
      </c>
      <c r="D78" s="484" t="str">
        <f>IF($R$25=TRUE,(Ⅶ!C26),"表示不可")</f>
        <v>表示不可</v>
      </c>
      <c r="E78" s="485" t="str">
        <f>IF($R$25=TRUE,(Ⅶ!D26),"表示不可")</f>
        <v>表示不可</v>
      </c>
      <c r="F78" s="370" t="str">
        <f>IF($R$25=TRUE,(Ⅶ!E26),"表示不可")</f>
        <v>表示不可</v>
      </c>
      <c r="G78" s="486" t="str">
        <f>IF($R$25=TRUE,(Ⅶ!F26),"表示不可")</f>
        <v>表示不可</v>
      </c>
      <c r="H78" s="379" t="str">
        <f>IF(C78="アナウンス","記入→","")</f>
        <v/>
      </c>
      <c r="I78" s="487"/>
      <c r="J78" s="414" t="str">
        <f>IF($R$25=TRUE,(Ⅶ!I26),"表示不可")</f>
        <v>表示不可</v>
      </c>
      <c r="K78" s="419" t="str">
        <f>IF($R$25=TRUE,(Ⅶ!J26),"表示不可")</f>
        <v>表示不可</v>
      </c>
      <c r="L78" s="380" t="str">
        <f t="shared" ref="L78:L97" si="3">IF(C78="朗読","記入→","")</f>
        <v/>
      </c>
      <c r="M78" s="488" t="str">
        <f>IF($R$25=TRUE,(Ⅶ!L26),"表示不可")</f>
        <v>表示不可</v>
      </c>
      <c r="N78" s="381" t="str">
        <f>IF($R$25=TRUE,(Ⅶ!M26),"表示不可")</f>
        <v>表示不可</v>
      </c>
      <c r="O78" s="486" t="str">
        <f>IF($R$25=TRUE,(Ⅶ!N26),"表示不可")</f>
        <v>表示不可</v>
      </c>
      <c r="P78" s="333"/>
      <c r="Q78" s="265"/>
      <c r="R78" s="266"/>
      <c r="S78" s="267"/>
      <c r="T78" s="268"/>
      <c r="U78" s="167"/>
      <c r="V78" s="167"/>
      <c r="W78" s="167"/>
      <c r="X78" s="346"/>
      <c r="Z78" s="168"/>
      <c r="AA78" s="168"/>
      <c r="AB78" s="168"/>
      <c r="AC78" s="168"/>
      <c r="AD78" s="168"/>
      <c r="AE78" s="168"/>
      <c r="AF78" s="168"/>
      <c r="AG78" s="168"/>
      <c r="AH78" s="168"/>
      <c r="AI78" s="167"/>
    </row>
    <row r="79" spans="1:35" ht="15.75" customHeight="1">
      <c r="A79" s="5">
        <v>22</v>
      </c>
      <c r="B79" s="264" t="str">
        <f t="shared" ref="B79:B97" si="4">IF($C$4="", "",$C$4)</f>
        <v/>
      </c>
      <c r="C79" s="483" t="str">
        <f>IF($R$25=TRUE,(Ⅶ!B27),"表示不可")</f>
        <v>表示不可</v>
      </c>
      <c r="D79" s="484" t="str">
        <f>IF($R$25=TRUE,(Ⅶ!C27),"表示不可")</f>
        <v>表示不可</v>
      </c>
      <c r="E79" s="485" t="str">
        <f>IF($R$25=TRUE,(Ⅶ!D27),"表示不可")</f>
        <v>表示不可</v>
      </c>
      <c r="F79" s="370" t="str">
        <f>IF($R$25=TRUE,(Ⅶ!E27),"表示不可")</f>
        <v>表示不可</v>
      </c>
      <c r="G79" s="486" t="str">
        <f>IF($R$25=TRUE,(Ⅶ!F27),"表示不可")</f>
        <v>表示不可</v>
      </c>
      <c r="H79" s="379" t="str">
        <f t="shared" ref="H79:H97" si="5">IF(C79="アナウンス","記入→","")</f>
        <v/>
      </c>
      <c r="I79" s="487"/>
      <c r="J79" s="414" t="str">
        <f>IF($R$25=TRUE,(Ⅶ!I27),"表示不可")</f>
        <v>表示不可</v>
      </c>
      <c r="K79" s="419" t="str">
        <f>IF($R$25=TRUE,(Ⅶ!J27),"表示不可")</f>
        <v>表示不可</v>
      </c>
      <c r="L79" s="380" t="str">
        <f t="shared" si="3"/>
        <v/>
      </c>
      <c r="M79" s="488" t="str">
        <f>IF($R$25=TRUE,(Ⅶ!L27),"表示不可")</f>
        <v>表示不可</v>
      </c>
      <c r="N79" s="381" t="str">
        <f>IF($R$25=TRUE,(Ⅶ!M27),"表示不可")</f>
        <v>表示不可</v>
      </c>
      <c r="O79" s="486" t="str">
        <f>IF($R$25=TRUE,(Ⅶ!N27),"表示不可")</f>
        <v>表示不可</v>
      </c>
      <c r="P79" s="333"/>
      <c r="Q79" s="269"/>
      <c r="R79" s="270"/>
      <c r="S79" s="271"/>
      <c r="T79" s="272"/>
      <c r="U79" s="167"/>
      <c r="V79" s="167"/>
      <c r="W79" s="309"/>
      <c r="X79" s="346"/>
      <c r="Z79" s="168"/>
      <c r="AA79" s="168"/>
      <c r="AB79" s="168"/>
      <c r="AC79" s="168"/>
      <c r="AD79" s="168"/>
      <c r="AE79" s="168"/>
      <c r="AF79" s="168"/>
      <c r="AG79" s="168"/>
      <c r="AH79" s="168"/>
    </row>
    <row r="80" spans="1:35" ht="15.75" customHeight="1">
      <c r="A80" s="5">
        <v>23</v>
      </c>
      <c r="B80" s="264" t="str">
        <f t="shared" si="4"/>
        <v/>
      </c>
      <c r="C80" s="483" t="str">
        <f>IF($R$25=TRUE,(Ⅶ!B28),"表示不可")</f>
        <v>表示不可</v>
      </c>
      <c r="D80" s="484" t="str">
        <f>IF($R$25=TRUE,(Ⅶ!C28),"表示不可")</f>
        <v>表示不可</v>
      </c>
      <c r="E80" s="485" t="str">
        <f>IF($R$25=TRUE,(Ⅶ!D28),"表示不可")</f>
        <v>表示不可</v>
      </c>
      <c r="F80" s="370" t="str">
        <f>IF($R$25=TRUE,(Ⅶ!E28),"表示不可")</f>
        <v>表示不可</v>
      </c>
      <c r="G80" s="486" t="str">
        <f>IF($R$25=TRUE,(Ⅶ!F28),"表示不可")</f>
        <v>表示不可</v>
      </c>
      <c r="H80" s="379" t="str">
        <f t="shared" si="5"/>
        <v/>
      </c>
      <c r="I80" s="487"/>
      <c r="J80" s="414" t="str">
        <f>IF($R$25=TRUE,(Ⅶ!I28),"表示不可")</f>
        <v>表示不可</v>
      </c>
      <c r="K80" s="419" t="str">
        <f>IF($R$25=TRUE,(Ⅶ!J28),"表示不可")</f>
        <v>表示不可</v>
      </c>
      <c r="L80" s="380" t="str">
        <f t="shared" si="3"/>
        <v/>
      </c>
      <c r="M80" s="488" t="str">
        <f>IF($R$25=TRUE,(Ⅶ!L28),"表示不可")</f>
        <v>表示不可</v>
      </c>
      <c r="N80" s="381" t="str">
        <f>IF($R$25=TRUE,(Ⅶ!M28),"表示不可")</f>
        <v>表示不可</v>
      </c>
      <c r="O80" s="486" t="str">
        <f>IF($R$25=TRUE,(Ⅶ!N28),"表示不可")</f>
        <v>表示不可</v>
      </c>
      <c r="P80" s="333"/>
      <c r="Q80" s="269"/>
      <c r="R80" s="270"/>
      <c r="S80" s="271"/>
      <c r="T80" s="272"/>
      <c r="U80" s="167"/>
      <c r="V80" s="167"/>
      <c r="W80" s="309"/>
      <c r="X80" s="346"/>
      <c r="Z80" s="168"/>
      <c r="AA80" s="168"/>
      <c r="AB80" s="168"/>
      <c r="AC80" s="168"/>
      <c r="AD80" s="168"/>
      <c r="AE80" s="168"/>
      <c r="AF80" s="168"/>
      <c r="AG80" s="168"/>
      <c r="AH80" s="168"/>
    </row>
    <row r="81" spans="1:35" ht="15.75" customHeight="1">
      <c r="A81" s="5">
        <v>24</v>
      </c>
      <c r="B81" s="264" t="str">
        <f t="shared" si="4"/>
        <v/>
      </c>
      <c r="C81" s="483" t="str">
        <f>IF($R$25=TRUE,(Ⅶ!B29),"表示不可")</f>
        <v>表示不可</v>
      </c>
      <c r="D81" s="484" t="str">
        <f>IF($R$25=TRUE,(Ⅶ!C29),"表示不可")</f>
        <v>表示不可</v>
      </c>
      <c r="E81" s="485" t="str">
        <f>IF($R$25=TRUE,(Ⅶ!D29),"表示不可")</f>
        <v>表示不可</v>
      </c>
      <c r="F81" s="370" t="str">
        <f>IF($R$25=TRUE,(Ⅶ!E29),"表示不可")</f>
        <v>表示不可</v>
      </c>
      <c r="G81" s="486" t="str">
        <f>IF($R$25=TRUE,(Ⅶ!F29),"表示不可")</f>
        <v>表示不可</v>
      </c>
      <c r="H81" s="379" t="str">
        <f t="shared" si="5"/>
        <v/>
      </c>
      <c r="I81" s="487"/>
      <c r="J81" s="414" t="str">
        <f>IF($R$25=TRUE,(Ⅶ!I29),"表示不可")</f>
        <v>表示不可</v>
      </c>
      <c r="K81" s="419" t="str">
        <f>IF($R$25=TRUE,(Ⅶ!J29),"表示不可")</f>
        <v>表示不可</v>
      </c>
      <c r="L81" s="380" t="str">
        <f t="shared" si="3"/>
        <v/>
      </c>
      <c r="M81" s="488" t="str">
        <f>IF($R$25=TRUE,(Ⅶ!L29),"表示不可")</f>
        <v>表示不可</v>
      </c>
      <c r="N81" s="381" t="str">
        <f>IF($R$25=TRUE,(Ⅶ!M29),"表示不可")</f>
        <v>表示不可</v>
      </c>
      <c r="O81" s="486" t="str">
        <f>IF($R$25=TRUE,(Ⅶ!N29),"表示不可")</f>
        <v>表示不可</v>
      </c>
      <c r="P81" s="333"/>
      <c r="Q81" s="269"/>
      <c r="R81" s="270"/>
      <c r="S81" s="271"/>
      <c r="T81" s="273"/>
      <c r="U81" s="274"/>
      <c r="V81" s="274"/>
      <c r="W81" s="309"/>
      <c r="X81" s="346"/>
      <c r="Z81" s="168"/>
      <c r="AA81" s="168"/>
      <c r="AB81" s="168"/>
      <c r="AC81" s="168"/>
      <c r="AD81" s="168"/>
      <c r="AE81" s="168"/>
      <c r="AF81" s="168"/>
      <c r="AG81" s="168"/>
      <c r="AH81" s="168"/>
    </row>
    <row r="82" spans="1:35" ht="15.75" customHeight="1" thickBot="1">
      <c r="A82" s="5">
        <v>25</v>
      </c>
      <c r="B82" s="275" t="str">
        <f t="shared" si="4"/>
        <v/>
      </c>
      <c r="C82" s="489" t="str">
        <f>IF($R$25=TRUE,(Ⅶ!B30),"表示不可")</f>
        <v>表示不可</v>
      </c>
      <c r="D82" s="490" t="str">
        <f>IF($R$25=TRUE,(Ⅶ!C30),"表示不可")</f>
        <v>表示不可</v>
      </c>
      <c r="E82" s="491" t="str">
        <f>IF($R$25=TRUE,(Ⅶ!D30),"表示不可")</f>
        <v>表示不可</v>
      </c>
      <c r="F82" s="446" t="str">
        <f>IF($R$25=TRUE,(Ⅶ!E30),"表示不可")</f>
        <v>表示不可</v>
      </c>
      <c r="G82" s="492" t="str">
        <f>IF($R$25=TRUE,(Ⅶ!F30),"表示不可")</f>
        <v>表示不可</v>
      </c>
      <c r="H82" s="447" t="str">
        <f t="shared" si="5"/>
        <v/>
      </c>
      <c r="I82" s="493"/>
      <c r="J82" s="448" t="str">
        <f>IF($R$25=TRUE,(Ⅶ!I30),"表示不可")</f>
        <v>表示不可</v>
      </c>
      <c r="K82" s="422" t="str">
        <f>IF($R$25=TRUE,(Ⅶ!J30),"表示不可")</f>
        <v>表示不可</v>
      </c>
      <c r="L82" s="449" t="str">
        <f t="shared" si="3"/>
        <v/>
      </c>
      <c r="M82" s="494" t="str">
        <f>IF($R$25=TRUE,(Ⅶ!L30),"表示不可")</f>
        <v>表示不可</v>
      </c>
      <c r="N82" s="450" t="str">
        <f>IF($R$25=TRUE,(Ⅶ!M30),"表示不可")</f>
        <v>表示不可</v>
      </c>
      <c r="O82" s="492" t="str">
        <f>IF($R$25=TRUE,(Ⅶ!N30),"表示不可")</f>
        <v>表示不可</v>
      </c>
      <c r="P82" s="333"/>
      <c r="Q82" s="276"/>
      <c r="R82" s="277"/>
      <c r="S82" s="278"/>
      <c r="T82" s="279"/>
      <c r="U82" s="167"/>
      <c r="V82" s="167"/>
      <c r="W82" s="309"/>
      <c r="X82" s="346"/>
      <c r="Z82" s="168"/>
      <c r="AA82" s="168"/>
      <c r="AB82" s="168"/>
      <c r="AC82" s="168"/>
      <c r="AD82" s="168"/>
      <c r="AE82" s="168"/>
      <c r="AF82" s="168"/>
      <c r="AG82" s="168"/>
      <c r="AH82" s="168"/>
    </row>
    <row r="83" spans="1:35" ht="15.75" customHeight="1">
      <c r="A83" s="5">
        <v>26</v>
      </c>
      <c r="B83" s="280" t="str">
        <f t="shared" si="4"/>
        <v/>
      </c>
      <c r="C83" s="495" t="str">
        <f>IF($R$25=TRUE,(Ⅶ!B31),"表示不可")</f>
        <v>表示不可</v>
      </c>
      <c r="D83" s="496" t="str">
        <f>IF($R$25=TRUE,(Ⅶ!C31),"表示不可")</f>
        <v>表示不可</v>
      </c>
      <c r="E83" s="497" t="str">
        <f>IF($R$25=TRUE,(Ⅶ!D31),"表示不可")</f>
        <v>表示不可</v>
      </c>
      <c r="F83" s="386" t="str">
        <f>IF($R$25=TRUE,(Ⅶ!E31),"表示不可")</f>
        <v>表示不可</v>
      </c>
      <c r="G83" s="498" t="str">
        <f>IF($R$25=TRUE,(Ⅶ!F31),"表示不可")</f>
        <v>表示不可</v>
      </c>
      <c r="H83" s="387" t="str">
        <f t="shared" si="5"/>
        <v/>
      </c>
      <c r="I83" s="499"/>
      <c r="J83" s="418" t="str">
        <f>IF($R$25=TRUE,(Ⅶ!I31),"表示不可")</f>
        <v>表示不可</v>
      </c>
      <c r="K83" s="423" t="str">
        <f>IF($R$25=TRUE,(Ⅶ!J31),"表示不可")</f>
        <v>表示不可</v>
      </c>
      <c r="L83" s="388" t="str">
        <f t="shared" si="3"/>
        <v/>
      </c>
      <c r="M83" s="500" t="str">
        <f>IF($R$25=TRUE,(Ⅶ!L31),"表示不可")</f>
        <v>表示不可</v>
      </c>
      <c r="N83" s="389" t="str">
        <f>IF($R$25=TRUE,(Ⅶ!M31),"表示不可")</f>
        <v>表示不可</v>
      </c>
      <c r="O83" s="498" t="str">
        <f>IF($R$25=TRUE,(Ⅶ!N31),"表示不可")</f>
        <v>表示不可</v>
      </c>
      <c r="P83" s="333"/>
      <c r="Q83" s="281"/>
      <c r="R83" s="282"/>
      <c r="S83" s="283"/>
      <c r="T83" s="284"/>
      <c r="U83" s="167"/>
      <c r="V83" s="167"/>
      <c r="W83" s="309"/>
      <c r="X83" s="346"/>
      <c r="Z83" s="168"/>
      <c r="AA83" s="168"/>
      <c r="AB83" s="168"/>
      <c r="AC83" s="168"/>
      <c r="AD83" s="168"/>
      <c r="AE83" s="168"/>
      <c r="AF83" s="168"/>
      <c r="AG83" s="168"/>
      <c r="AH83" s="168"/>
    </row>
    <row r="84" spans="1:35" ht="15.75" customHeight="1">
      <c r="A84" s="5">
        <v>27</v>
      </c>
      <c r="B84" s="264" t="str">
        <f t="shared" si="4"/>
        <v/>
      </c>
      <c r="C84" s="483" t="str">
        <f>IF($R$25=TRUE,(Ⅶ!B32),"表示不可")</f>
        <v>表示不可</v>
      </c>
      <c r="D84" s="484" t="str">
        <f>IF($R$25=TRUE,(Ⅶ!C32),"表示不可")</f>
        <v>表示不可</v>
      </c>
      <c r="E84" s="485" t="str">
        <f>IF($R$25=TRUE,(Ⅶ!D32),"表示不可")</f>
        <v>表示不可</v>
      </c>
      <c r="F84" s="370" t="str">
        <f>IF($R$25=TRUE,(Ⅶ!E32),"表示不可")</f>
        <v>表示不可</v>
      </c>
      <c r="G84" s="486" t="str">
        <f>IF($R$25=TRUE,(Ⅶ!F32),"表示不可")</f>
        <v>表示不可</v>
      </c>
      <c r="H84" s="379" t="str">
        <f t="shared" si="5"/>
        <v/>
      </c>
      <c r="I84" s="487"/>
      <c r="J84" s="414" t="str">
        <f>IF($R$25=TRUE,(Ⅶ!I32),"表示不可")</f>
        <v>表示不可</v>
      </c>
      <c r="K84" s="419" t="str">
        <f>IF($R$25=TRUE,(Ⅶ!J32),"表示不可")</f>
        <v>表示不可</v>
      </c>
      <c r="L84" s="380" t="str">
        <f t="shared" si="3"/>
        <v/>
      </c>
      <c r="M84" s="488" t="str">
        <f>IF($R$25=TRUE,(Ⅶ!L32),"表示不可")</f>
        <v>表示不可</v>
      </c>
      <c r="N84" s="381" t="str">
        <f>IF($R$25=TRUE,(Ⅶ!M32),"表示不可")</f>
        <v>表示不可</v>
      </c>
      <c r="O84" s="486" t="str">
        <f>IF($R$25=TRUE,(Ⅶ!N32),"表示不可")</f>
        <v>表示不可</v>
      </c>
      <c r="P84" s="333"/>
      <c r="Q84" s="269"/>
      <c r="R84" s="270"/>
      <c r="S84" s="271"/>
      <c r="T84" s="273"/>
      <c r="U84" s="274"/>
      <c r="V84" s="274"/>
      <c r="W84" s="309"/>
      <c r="X84" s="346"/>
      <c r="Z84" s="168"/>
      <c r="AA84" s="168"/>
      <c r="AB84" s="168"/>
      <c r="AC84" s="168"/>
      <c r="AD84" s="168"/>
      <c r="AE84" s="168"/>
      <c r="AF84" s="168"/>
      <c r="AG84"/>
      <c r="AH84"/>
      <c r="AI84"/>
    </row>
    <row r="85" spans="1:35" ht="15.75" customHeight="1">
      <c r="A85" s="5">
        <v>28</v>
      </c>
      <c r="B85" s="264" t="str">
        <f t="shared" si="4"/>
        <v/>
      </c>
      <c r="C85" s="483" t="str">
        <f>IF($R$25=TRUE,(Ⅶ!B33),"表示不可")</f>
        <v>表示不可</v>
      </c>
      <c r="D85" s="484" t="str">
        <f>IF($R$25=TRUE,(Ⅶ!C33),"表示不可")</f>
        <v>表示不可</v>
      </c>
      <c r="E85" s="485" t="str">
        <f>IF($R$25=TRUE,(Ⅶ!D33),"表示不可")</f>
        <v>表示不可</v>
      </c>
      <c r="F85" s="370" t="str">
        <f>IF($R$25=TRUE,(Ⅶ!E33),"表示不可")</f>
        <v>表示不可</v>
      </c>
      <c r="G85" s="486" t="str">
        <f>IF($R$25=TRUE,(Ⅶ!F33),"表示不可")</f>
        <v>表示不可</v>
      </c>
      <c r="H85" s="379" t="str">
        <f t="shared" si="5"/>
        <v/>
      </c>
      <c r="I85" s="487"/>
      <c r="J85" s="414" t="str">
        <f>IF($R$25=TRUE,(Ⅶ!I33),"表示不可")</f>
        <v>表示不可</v>
      </c>
      <c r="K85" s="419" t="str">
        <f>IF($R$25=TRUE,(Ⅶ!J33),"表示不可")</f>
        <v>表示不可</v>
      </c>
      <c r="L85" s="380" t="str">
        <f t="shared" si="3"/>
        <v/>
      </c>
      <c r="M85" s="488" t="str">
        <f>IF($R$25=TRUE,(Ⅶ!L33),"表示不可")</f>
        <v>表示不可</v>
      </c>
      <c r="N85" s="381" t="str">
        <f>IF($R$25=TRUE,(Ⅶ!M33),"表示不可")</f>
        <v>表示不可</v>
      </c>
      <c r="O85" s="486" t="str">
        <f>IF($R$25=TRUE,(Ⅶ!N33),"表示不可")</f>
        <v>表示不可</v>
      </c>
      <c r="P85" s="333"/>
      <c r="Q85" s="269"/>
      <c r="R85" s="270"/>
      <c r="S85" s="271"/>
      <c r="T85" s="272"/>
      <c r="U85" s="167"/>
      <c r="V85" s="167"/>
      <c r="W85" s="309"/>
      <c r="X85" s="346"/>
      <c r="Z85" s="168"/>
      <c r="AA85" s="168"/>
      <c r="AB85" s="168"/>
      <c r="AC85" s="168"/>
      <c r="AD85" s="168"/>
      <c r="AE85" s="168"/>
      <c r="AF85" s="168"/>
      <c r="AG85"/>
      <c r="AH85"/>
      <c r="AI85"/>
    </row>
    <row r="86" spans="1:35" ht="15.75" customHeight="1">
      <c r="A86" s="5">
        <v>29</v>
      </c>
      <c r="B86" s="264" t="str">
        <f t="shared" si="4"/>
        <v/>
      </c>
      <c r="C86" s="483" t="str">
        <f>IF($R$25=TRUE,(Ⅶ!B34),"表示不可")</f>
        <v>表示不可</v>
      </c>
      <c r="D86" s="484" t="str">
        <f>IF($R$25=TRUE,(Ⅶ!C34),"表示不可")</f>
        <v>表示不可</v>
      </c>
      <c r="E86" s="485" t="str">
        <f>IF($R$25=TRUE,(Ⅶ!D34),"表示不可")</f>
        <v>表示不可</v>
      </c>
      <c r="F86" s="370" t="str">
        <f>IF($R$25=TRUE,(Ⅶ!E34),"表示不可")</f>
        <v>表示不可</v>
      </c>
      <c r="G86" s="486" t="str">
        <f>IF($R$25=TRUE,(Ⅶ!F34),"表示不可")</f>
        <v>表示不可</v>
      </c>
      <c r="H86" s="379" t="str">
        <f t="shared" si="5"/>
        <v/>
      </c>
      <c r="I86" s="487"/>
      <c r="J86" s="414" t="str">
        <f>IF($R$25=TRUE,(Ⅶ!I34),"表示不可")</f>
        <v>表示不可</v>
      </c>
      <c r="K86" s="419" t="str">
        <f>IF($R$25=TRUE,(Ⅶ!J34),"表示不可")</f>
        <v>表示不可</v>
      </c>
      <c r="L86" s="380" t="str">
        <f t="shared" si="3"/>
        <v/>
      </c>
      <c r="M86" s="488" t="str">
        <f>IF($R$25=TRUE,(Ⅶ!L34),"表示不可")</f>
        <v>表示不可</v>
      </c>
      <c r="N86" s="381" t="str">
        <f>IF($R$25=TRUE,(Ⅶ!M34),"表示不可")</f>
        <v>表示不可</v>
      </c>
      <c r="O86" s="486" t="str">
        <f>IF($R$25=TRUE,(Ⅶ!N34),"表示不可")</f>
        <v>表示不可</v>
      </c>
      <c r="P86" s="333"/>
      <c r="Q86" s="269"/>
      <c r="R86" s="270"/>
      <c r="S86" s="271"/>
      <c r="T86" s="272"/>
      <c r="U86" s="167"/>
      <c r="V86" s="167"/>
      <c r="W86" s="309"/>
      <c r="X86" s="346"/>
      <c r="Z86" s="168"/>
      <c r="AA86" s="168"/>
      <c r="AB86" s="168"/>
      <c r="AC86" s="168"/>
      <c r="AD86" s="168"/>
      <c r="AE86" s="168"/>
      <c r="AF86" s="168"/>
      <c r="AG86"/>
      <c r="AH86"/>
      <c r="AI86"/>
    </row>
    <row r="87" spans="1:35" ht="15.75" customHeight="1" thickBot="1">
      <c r="A87" s="5">
        <v>30</v>
      </c>
      <c r="B87" s="285" t="str">
        <f t="shared" si="4"/>
        <v/>
      </c>
      <c r="C87" s="501" t="str">
        <f>IF($R$25=TRUE,(Ⅶ!B35),"表示不可")</f>
        <v>表示不可</v>
      </c>
      <c r="D87" s="502" t="str">
        <f>IF($R$25=TRUE,(Ⅶ!C35),"表示不可")</f>
        <v>表示不可</v>
      </c>
      <c r="E87" s="503" t="str">
        <f>IF($R$25=TRUE,(Ⅶ!D35),"表示不可")</f>
        <v>表示不可</v>
      </c>
      <c r="F87" s="451" t="str">
        <f>IF($R$25=TRUE,(Ⅶ!E35),"表示不可")</f>
        <v>表示不可</v>
      </c>
      <c r="G87" s="504" t="str">
        <f>IF($R$25=TRUE,(Ⅶ!F35),"表示不可")</f>
        <v>表示不可</v>
      </c>
      <c r="H87" s="452" t="str">
        <f t="shared" si="5"/>
        <v/>
      </c>
      <c r="I87" s="505"/>
      <c r="J87" s="453" t="str">
        <f>IF($R$25=TRUE,(Ⅶ!I35),"表示不可")</f>
        <v>表示不可</v>
      </c>
      <c r="K87" s="420" t="str">
        <f>IF($R$25=TRUE,(Ⅶ!J35),"表示不可")</f>
        <v>表示不可</v>
      </c>
      <c r="L87" s="454" t="str">
        <f t="shared" si="3"/>
        <v/>
      </c>
      <c r="M87" s="506" t="str">
        <f>IF($R$25=TRUE,(Ⅶ!L35),"表示不可")</f>
        <v>表示不可</v>
      </c>
      <c r="N87" s="455" t="str">
        <f>IF($R$25=TRUE,(Ⅶ!M35),"表示不可")</f>
        <v>表示不可</v>
      </c>
      <c r="O87" s="504" t="str">
        <f>IF($R$25=TRUE,(Ⅶ!N35),"表示不可")</f>
        <v>表示不可</v>
      </c>
      <c r="P87" s="333"/>
      <c r="Q87" s="286"/>
      <c r="R87" s="287"/>
      <c r="S87" s="288"/>
      <c r="T87" s="289"/>
      <c r="U87" s="167"/>
      <c r="V87" s="167"/>
      <c r="W87" s="309"/>
      <c r="X87" s="346"/>
      <c r="Z87" s="168"/>
      <c r="AA87" s="168"/>
      <c r="AB87" s="168"/>
      <c r="AC87" s="168"/>
      <c r="AD87" s="168"/>
      <c r="AE87" s="168"/>
      <c r="AF87" s="168"/>
      <c r="AG87"/>
      <c r="AH87"/>
      <c r="AI87"/>
    </row>
    <row r="88" spans="1:35" ht="15.75" customHeight="1">
      <c r="A88" s="5">
        <v>31</v>
      </c>
      <c r="B88" s="264" t="str">
        <f t="shared" si="4"/>
        <v/>
      </c>
      <c r="C88" s="483" t="str">
        <f>IF($R$25=TRUE,(Ⅶ!B36),"表示不可")</f>
        <v>表示不可</v>
      </c>
      <c r="D88" s="484" t="str">
        <f>IF($R$25=TRUE,(Ⅶ!C36),"表示不可")</f>
        <v>表示不可</v>
      </c>
      <c r="E88" s="485" t="str">
        <f>IF($R$25=TRUE,(Ⅶ!D36),"表示不可")</f>
        <v>表示不可</v>
      </c>
      <c r="F88" s="370" t="str">
        <f>IF($R$25=TRUE,(Ⅶ!E36),"表示不可")</f>
        <v>表示不可</v>
      </c>
      <c r="G88" s="486" t="str">
        <f>IF($R$25=TRUE,(Ⅶ!F36),"表示不可")</f>
        <v>表示不可</v>
      </c>
      <c r="H88" s="379" t="str">
        <f t="shared" si="5"/>
        <v/>
      </c>
      <c r="I88" s="487"/>
      <c r="J88" s="414" t="str">
        <f>IF($R$25=TRUE,(Ⅶ!I36),"表示不可")</f>
        <v>表示不可</v>
      </c>
      <c r="K88" s="421" t="str">
        <f>IF($R$25=TRUE,(Ⅶ!J36),"表示不可")</f>
        <v>表示不可</v>
      </c>
      <c r="L88" s="380" t="str">
        <f t="shared" si="3"/>
        <v/>
      </c>
      <c r="M88" s="488" t="str">
        <f>IF($R$25=TRUE,(Ⅶ!L36),"表示不可")</f>
        <v>表示不可</v>
      </c>
      <c r="N88" s="381" t="str">
        <f>IF($R$25=TRUE,(Ⅶ!M36),"表示不可")</f>
        <v>表示不可</v>
      </c>
      <c r="O88" s="486" t="str">
        <f>IF($R$25=TRUE,(Ⅶ!N36),"表示不可")</f>
        <v>表示不可</v>
      </c>
      <c r="P88" s="333"/>
      <c r="Q88" s="290"/>
      <c r="R88" s="291"/>
      <c r="S88" s="292"/>
      <c r="T88" s="293"/>
      <c r="U88" s="167"/>
      <c r="V88" s="167"/>
      <c r="W88" s="309"/>
      <c r="X88" s="346"/>
      <c r="Z88" s="168"/>
      <c r="AA88" s="168"/>
      <c r="AB88" s="168"/>
      <c r="AC88" s="168"/>
      <c r="AD88" s="168"/>
      <c r="AE88" s="168"/>
      <c r="AF88" s="168"/>
      <c r="AG88"/>
      <c r="AH88"/>
      <c r="AI88"/>
    </row>
    <row r="89" spans="1:35" ht="15.75" customHeight="1">
      <c r="A89" s="5">
        <v>32</v>
      </c>
      <c r="B89" s="264" t="str">
        <f t="shared" si="4"/>
        <v/>
      </c>
      <c r="C89" s="483" t="str">
        <f>IF($R$25=TRUE,(Ⅶ!B37),"表示不可")</f>
        <v>表示不可</v>
      </c>
      <c r="D89" s="484" t="str">
        <f>IF($R$25=TRUE,(Ⅶ!C37),"表示不可")</f>
        <v>表示不可</v>
      </c>
      <c r="E89" s="485" t="str">
        <f>IF($R$25=TRUE,(Ⅶ!D37),"表示不可")</f>
        <v>表示不可</v>
      </c>
      <c r="F89" s="370" t="str">
        <f>IF($R$25=TRUE,(Ⅶ!E37),"表示不可")</f>
        <v>表示不可</v>
      </c>
      <c r="G89" s="486" t="str">
        <f>IF($R$25=TRUE,(Ⅶ!F37),"表示不可")</f>
        <v>表示不可</v>
      </c>
      <c r="H89" s="379" t="str">
        <f t="shared" si="5"/>
        <v/>
      </c>
      <c r="I89" s="487"/>
      <c r="J89" s="414" t="str">
        <f>IF($R$25=TRUE,(Ⅶ!I37),"表示不可")</f>
        <v>表示不可</v>
      </c>
      <c r="K89" s="419" t="str">
        <f>IF($R$25=TRUE,(Ⅶ!J37),"表示不可")</f>
        <v>表示不可</v>
      </c>
      <c r="L89" s="380" t="str">
        <f t="shared" si="3"/>
        <v/>
      </c>
      <c r="M89" s="488" t="str">
        <f>IF($R$25=TRUE,(Ⅶ!L37),"表示不可")</f>
        <v>表示不可</v>
      </c>
      <c r="N89" s="381" t="str">
        <f>IF($R$25=TRUE,(Ⅶ!M37),"表示不可")</f>
        <v>表示不可</v>
      </c>
      <c r="O89" s="486" t="str">
        <f>IF($R$25=TRUE,(Ⅶ!N37),"表示不可")</f>
        <v>表示不可</v>
      </c>
      <c r="P89" s="333"/>
      <c r="Q89" s="269"/>
      <c r="R89" s="270"/>
      <c r="S89" s="271"/>
      <c r="T89" s="273"/>
      <c r="U89" s="274"/>
      <c r="V89" s="274"/>
      <c r="W89" s="309"/>
      <c r="X89" s="346"/>
      <c r="Z89" s="168"/>
      <c r="AA89" s="168"/>
      <c r="AB89" s="168"/>
      <c r="AC89" s="168"/>
      <c r="AD89" s="168"/>
      <c r="AE89" s="168"/>
      <c r="AF89" s="168"/>
      <c r="AG89"/>
      <c r="AH89"/>
      <c r="AI89"/>
    </row>
    <row r="90" spans="1:35" ht="15.75" customHeight="1">
      <c r="A90" s="5">
        <v>33</v>
      </c>
      <c r="B90" s="264" t="str">
        <f t="shared" si="4"/>
        <v/>
      </c>
      <c r="C90" s="483" t="str">
        <f>IF($R$25=TRUE,(Ⅶ!B38),"表示不可")</f>
        <v>表示不可</v>
      </c>
      <c r="D90" s="484" t="str">
        <f>IF($R$25=TRUE,(Ⅶ!C38),"表示不可")</f>
        <v>表示不可</v>
      </c>
      <c r="E90" s="485" t="str">
        <f>IF($R$25=TRUE,(Ⅶ!D38),"表示不可")</f>
        <v>表示不可</v>
      </c>
      <c r="F90" s="370" t="str">
        <f>IF($R$25=TRUE,(Ⅶ!E38),"表示不可")</f>
        <v>表示不可</v>
      </c>
      <c r="G90" s="486" t="str">
        <f>IF($R$25=TRUE,(Ⅶ!F38),"表示不可")</f>
        <v>表示不可</v>
      </c>
      <c r="H90" s="379" t="str">
        <f t="shared" si="5"/>
        <v/>
      </c>
      <c r="I90" s="487"/>
      <c r="J90" s="414" t="str">
        <f>IF($R$25=TRUE,(Ⅶ!I38),"表示不可")</f>
        <v>表示不可</v>
      </c>
      <c r="K90" s="419" t="str">
        <f>IF($R$25=TRUE,(Ⅶ!J38),"表示不可")</f>
        <v>表示不可</v>
      </c>
      <c r="L90" s="380" t="str">
        <f t="shared" si="3"/>
        <v/>
      </c>
      <c r="M90" s="488" t="str">
        <f>IF($R$25=TRUE,(Ⅶ!L38),"表示不可")</f>
        <v>表示不可</v>
      </c>
      <c r="N90" s="381" t="str">
        <f>IF($R$25=TRUE,(Ⅶ!M38),"表示不可")</f>
        <v>表示不可</v>
      </c>
      <c r="O90" s="486" t="str">
        <f>IF($R$25=TRUE,(Ⅶ!N38),"表示不可")</f>
        <v>表示不可</v>
      </c>
      <c r="P90" s="333"/>
      <c r="Q90" s="269"/>
      <c r="R90" s="270"/>
      <c r="S90" s="271"/>
      <c r="T90" s="272"/>
      <c r="U90" s="167"/>
      <c r="V90" s="167"/>
      <c r="W90" s="309"/>
      <c r="X90" s="346"/>
      <c r="Z90" s="168"/>
      <c r="AA90" s="168"/>
      <c r="AB90" s="168"/>
      <c r="AC90" s="168"/>
      <c r="AD90" s="168"/>
      <c r="AE90" s="168"/>
      <c r="AF90" s="168"/>
      <c r="AG90"/>
      <c r="AH90"/>
      <c r="AI90"/>
    </row>
    <row r="91" spans="1:35" ht="15.75" customHeight="1">
      <c r="A91" s="5">
        <v>34</v>
      </c>
      <c r="B91" s="264" t="str">
        <f t="shared" si="4"/>
        <v/>
      </c>
      <c r="C91" s="483" t="str">
        <f>IF($R$25=TRUE,(Ⅶ!B39),"表示不可")</f>
        <v>表示不可</v>
      </c>
      <c r="D91" s="484" t="str">
        <f>IF($R$25=TRUE,(Ⅶ!C39),"表示不可")</f>
        <v>表示不可</v>
      </c>
      <c r="E91" s="485" t="str">
        <f>IF($R$25=TRUE,(Ⅶ!D39),"表示不可")</f>
        <v>表示不可</v>
      </c>
      <c r="F91" s="370" t="str">
        <f>IF($R$25=TRUE,(Ⅶ!E39),"表示不可")</f>
        <v>表示不可</v>
      </c>
      <c r="G91" s="486" t="str">
        <f>IF($R$25=TRUE,(Ⅶ!F39),"表示不可")</f>
        <v>表示不可</v>
      </c>
      <c r="H91" s="379" t="str">
        <f t="shared" si="5"/>
        <v/>
      </c>
      <c r="I91" s="487"/>
      <c r="J91" s="414" t="str">
        <f>IF($R$25=TRUE,(Ⅶ!I39),"表示不可")</f>
        <v>表示不可</v>
      </c>
      <c r="K91" s="419" t="str">
        <f>IF($R$25=TRUE,(Ⅶ!J39),"表示不可")</f>
        <v>表示不可</v>
      </c>
      <c r="L91" s="380" t="str">
        <f t="shared" si="3"/>
        <v/>
      </c>
      <c r="M91" s="488" t="str">
        <f>IF($R$25=TRUE,(Ⅶ!L39),"表示不可")</f>
        <v>表示不可</v>
      </c>
      <c r="N91" s="381" t="str">
        <f>IF($R$25=TRUE,(Ⅶ!M39),"表示不可")</f>
        <v>表示不可</v>
      </c>
      <c r="O91" s="486" t="str">
        <f>IF($R$25=TRUE,(Ⅶ!N39),"表示不可")</f>
        <v>表示不可</v>
      </c>
      <c r="P91" s="333"/>
      <c r="Q91" s="269"/>
      <c r="R91" s="270"/>
      <c r="S91" s="269"/>
      <c r="T91" s="272"/>
      <c r="U91" s="167"/>
      <c r="V91" s="167"/>
      <c r="W91" s="309"/>
      <c r="X91" s="346"/>
      <c r="Z91" s="168"/>
      <c r="AA91" s="168"/>
      <c r="AB91" s="168"/>
      <c r="AC91" s="168"/>
      <c r="AD91" s="168"/>
      <c r="AE91" s="168"/>
      <c r="AF91" s="168"/>
      <c r="AG91"/>
      <c r="AH91"/>
      <c r="AI91"/>
    </row>
    <row r="92" spans="1:35" ht="15.75" customHeight="1" thickBot="1">
      <c r="A92" s="5">
        <v>35</v>
      </c>
      <c r="B92" s="275" t="str">
        <f t="shared" si="4"/>
        <v/>
      </c>
      <c r="C92" s="489" t="str">
        <f>IF($R$25=TRUE,(Ⅶ!B40),"表示不可")</f>
        <v>表示不可</v>
      </c>
      <c r="D92" s="490" t="str">
        <f>IF($R$25=TRUE,(Ⅶ!C40),"表示不可")</f>
        <v>表示不可</v>
      </c>
      <c r="E92" s="491" t="str">
        <f>IF($R$25=TRUE,(Ⅶ!D40),"表示不可")</f>
        <v>表示不可</v>
      </c>
      <c r="F92" s="446" t="str">
        <f>IF($R$25=TRUE,(Ⅶ!E40),"表示不可")</f>
        <v>表示不可</v>
      </c>
      <c r="G92" s="492" t="str">
        <f>IF($R$25=TRUE,(Ⅶ!F40),"表示不可")</f>
        <v>表示不可</v>
      </c>
      <c r="H92" s="447" t="str">
        <f t="shared" si="5"/>
        <v/>
      </c>
      <c r="I92" s="493"/>
      <c r="J92" s="448" t="str">
        <f>IF($R$25=TRUE,(Ⅶ!I40),"表示不可")</f>
        <v>表示不可</v>
      </c>
      <c r="K92" s="422" t="str">
        <f>IF($R$25=TRUE,(Ⅶ!J40),"表示不可")</f>
        <v>表示不可</v>
      </c>
      <c r="L92" s="449" t="str">
        <f t="shared" si="3"/>
        <v/>
      </c>
      <c r="M92" s="494" t="str">
        <f>IF($R$25=TRUE,(Ⅶ!L40),"表示不可")</f>
        <v>表示不可</v>
      </c>
      <c r="N92" s="450" t="str">
        <f>IF($R$25=TRUE,(Ⅶ!M40),"表示不可")</f>
        <v>表示不可</v>
      </c>
      <c r="O92" s="492" t="str">
        <f>IF($R$25=TRUE,(Ⅶ!N40),"表示不可")</f>
        <v>表示不可</v>
      </c>
      <c r="P92" s="333"/>
      <c r="Q92" s="276"/>
      <c r="R92" s="277"/>
      <c r="S92" s="276"/>
      <c r="T92" s="279"/>
      <c r="U92" s="167"/>
      <c r="V92" s="167"/>
      <c r="W92" s="309"/>
      <c r="X92" s="346"/>
      <c r="Z92" s="168"/>
      <c r="AA92" s="168"/>
      <c r="AB92" s="168"/>
      <c r="AC92" s="168"/>
      <c r="AD92" s="168"/>
      <c r="AE92" s="168"/>
      <c r="AF92" s="168"/>
      <c r="AG92"/>
      <c r="AH92"/>
      <c r="AI92"/>
    </row>
    <row r="93" spans="1:35" ht="15.75" customHeight="1">
      <c r="A93" s="5">
        <v>36</v>
      </c>
      <c r="B93" s="280" t="str">
        <f t="shared" si="4"/>
        <v/>
      </c>
      <c r="C93" s="495" t="str">
        <f>IF($R$25=TRUE,(Ⅶ!B41),"表示不可")</f>
        <v>表示不可</v>
      </c>
      <c r="D93" s="496" t="str">
        <f>IF($R$25=TRUE,(Ⅶ!C41),"表示不可")</f>
        <v>表示不可</v>
      </c>
      <c r="E93" s="497" t="str">
        <f>IF($R$25=TRUE,(Ⅶ!D41),"表示不可")</f>
        <v>表示不可</v>
      </c>
      <c r="F93" s="386" t="str">
        <f>IF($R$25=TRUE,(Ⅶ!E41),"表示不可")</f>
        <v>表示不可</v>
      </c>
      <c r="G93" s="498" t="str">
        <f>IF($R$25=TRUE,(Ⅶ!F41),"表示不可")</f>
        <v>表示不可</v>
      </c>
      <c r="H93" s="387" t="str">
        <f t="shared" si="5"/>
        <v/>
      </c>
      <c r="I93" s="499"/>
      <c r="J93" s="418" t="str">
        <f>IF($R$25=TRUE,(Ⅶ!I41),"表示不可")</f>
        <v>表示不可</v>
      </c>
      <c r="K93" s="423" t="str">
        <f>IF($R$25=TRUE,(Ⅶ!J41),"表示不可")</f>
        <v>表示不可</v>
      </c>
      <c r="L93" s="388" t="str">
        <f t="shared" si="3"/>
        <v/>
      </c>
      <c r="M93" s="500" t="str">
        <f>IF($R$25=TRUE,(Ⅶ!L41),"表示不可")</f>
        <v>表示不可</v>
      </c>
      <c r="N93" s="389" t="str">
        <f>IF($R$25=TRUE,(Ⅶ!M41),"表示不可")</f>
        <v>表示不可</v>
      </c>
      <c r="O93" s="498" t="str">
        <f>IF($R$25=TRUE,(Ⅶ!N41),"表示不可")</f>
        <v>表示不可</v>
      </c>
      <c r="P93" s="333"/>
      <c r="Q93" s="281"/>
      <c r="R93" s="282"/>
      <c r="S93" s="281"/>
      <c r="T93" s="284"/>
      <c r="U93" s="167"/>
      <c r="V93" s="167"/>
      <c r="W93" s="309"/>
      <c r="X93" s="346"/>
      <c r="Z93" s="168"/>
      <c r="AA93" s="168"/>
      <c r="AB93" s="168"/>
      <c r="AC93" s="168"/>
      <c r="AD93" s="168"/>
      <c r="AE93" s="168"/>
      <c r="AF93" s="168"/>
      <c r="AG93"/>
      <c r="AH93"/>
      <c r="AI93"/>
    </row>
    <row r="94" spans="1:35" ht="15.75" customHeight="1">
      <c r="A94" s="5">
        <v>37</v>
      </c>
      <c r="B94" s="264" t="str">
        <f t="shared" si="4"/>
        <v/>
      </c>
      <c r="C94" s="483" t="str">
        <f>IF($R$25=TRUE,(Ⅶ!B42),"表示不可")</f>
        <v>表示不可</v>
      </c>
      <c r="D94" s="484" t="str">
        <f>IF($R$25=TRUE,(Ⅶ!C42),"表示不可")</f>
        <v>表示不可</v>
      </c>
      <c r="E94" s="485" t="str">
        <f>IF($R$25=TRUE,(Ⅶ!D42),"表示不可")</f>
        <v>表示不可</v>
      </c>
      <c r="F94" s="370" t="str">
        <f>IF($R$25=TRUE,(Ⅶ!E42),"表示不可")</f>
        <v>表示不可</v>
      </c>
      <c r="G94" s="486" t="str">
        <f>IF($R$25=TRUE,(Ⅶ!F42),"表示不可")</f>
        <v>表示不可</v>
      </c>
      <c r="H94" s="379" t="str">
        <f t="shared" si="5"/>
        <v/>
      </c>
      <c r="I94" s="487"/>
      <c r="J94" s="414" t="str">
        <f>IF($R$25=TRUE,(Ⅶ!I42),"表示不可")</f>
        <v>表示不可</v>
      </c>
      <c r="K94" s="419" t="str">
        <f>IF($R$25=TRUE,(Ⅶ!J42),"表示不可")</f>
        <v>表示不可</v>
      </c>
      <c r="L94" s="380" t="str">
        <f t="shared" si="3"/>
        <v/>
      </c>
      <c r="M94" s="488" t="str">
        <f>IF($R$25=TRUE,(Ⅶ!L42),"表示不可")</f>
        <v>表示不可</v>
      </c>
      <c r="N94" s="381" t="str">
        <f>IF($R$25=TRUE,(Ⅶ!M42),"表示不可")</f>
        <v>表示不可</v>
      </c>
      <c r="O94" s="486" t="str">
        <f>IF($R$25=TRUE,(Ⅶ!N42),"表示不可")</f>
        <v>表示不可</v>
      </c>
      <c r="P94" s="333"/>
      <c r="Q94" s="269"/>
      <c r="R94" s="270"/>
      <c r="S94" s="269"/>
      <c r="T94" s="272"/>
      <c r="U94" s="167"/>
      <c r="V94" s="167"/>
      <c r="W94" s="309"/>
      <c r="X94" s="346"/>
      <c r="Z94" s="168"/>
      <c r="AA94" s="168"/>
      <c r="AB94" s="168"/>
      <c r="AC94" s="168"/>
      <c r="AD94" s="168"/>
      <c r="AE94" s="168"/>
      <c r="AF94" s="168"/>
      <c r="AG94"/>
      <c r="AH94"/>
      <c r="AI94"/>
    </row>
    <row r="95" spans="1:35" ht="15.75" customHeight="1">
      <c r="A95" s="5">
        <v>38</v>
      </c>
      <c r="B95" s="264" t="str">
        <f t="shared" si="4"/>
        <v/>
      </c>
      <c r="C95" s="483" t="str">
        <f>IF($R$25=TRUE,(Ⅶ!B43),"表示不可")</f>
        <v>表示不可</v>
      </c>
      <c r="D95" s="484" t="str">
        <f>IF($R$25=TRUE,(Ⅶ!C43),"表示不可")</f>
        <v>表示不可</v>
      </c>
      <c r="E95" s="485" t="str">
        <f>IF($R$25=TRUE,(Ⅶ!D43),"表示不可")</f>
        <v>表示不可</v>
      </c>
      <c r="F95" s="370" t="str">
        <f>IF($R$25=TRUE,(Ⅶ!E43),"表示不可")</f>
        <v>表示不可</v>
      </c>
      <c r="G95" s="486" t="str">
        <f>IF($R$25=TRUE,(Ⅶ!F43),"表示不可")</f>
        <v>表示不可</v>
      </c>
      <c r="H95" s="379" t="str">
        <f t="shared" si="5"/>
        <v/>
      </c>
      <c r="I95" s="487"/>
      <c r="J95" s="414" t="str">
        <f>IF($R$25=TRUE,(Ⅶ!I43),"表示不可")</f>
        <v>表示不可</v>
      </c>
      <c r="K95" s="419" t="str">
        <f>IF($R$25=TRUE,(Ⅶ!J43),"表示不可")</f>
        <v>表示不可</v>
      </c>
      <c r="L95" s="380" t="str">
        <f t="shared" si="3"/>
        <v/>
      </c>
      <c r="M95" s="488" t="str">
        <f>IF($R$25=TRUE,(Ⅶ!L43),"表示不可")</f>
        <v>表示不可</v>
      </c>
      <c r="N95" s="381" t="str">
        <f>IF($R$25=TRUE,(Ⅶ!M43),"表示不可")</f>
        <v>表示不可</v>
      </c>
      <c r="O95" s="486" t="str">
        <f>IF($R$25=TRUE,(Ⅶ!N43),"表示不可")</f>
        <v>表示不可</v>
      </c>
      <c r="P95" s="333"/>
      <c r="Q95" s="269"/>
      <c r="R95" s="270"/>
      <c r="S95" s="269"/>
      <c r="T95" s="272"/>
      <c r="U95" s="167"/>
      <c r="V95" s="167"/>
      <c r="W95" s="309"/>
      <c r="X95" s="346"/>
      <c r="Z95" s="168"/>
      <c r="AA95" s="168"/>
      <c r="AB95" s="168"/>
      <c r="AC95" s="168"/>
      <c r="AD95" s="168"/>
      <c r="AE95" s="168"/>
      <c r="AF95" s="168"/>
      <c r="AG95"/>
      <c r="AH95"/>
      <c r="AI95"/>
    </row>
    <row r="96" spans="1:35" ht="15.75" customHeight="1">
      <c r="A96" s="5">
        <v>39</v>
      </c>
      <c r="B96" s="264" t="str">
        <f t="shared" si="4"/>
        <v/>
      </c>
      <c r="C96" s="483" t="str">
        <f>IF($R$25=TRUE,(Ⅶ!B44),"表示不可")</f>
        <v>表示不可</v>
      </c>
      <c r="D96" s="484" t="str">
        <f>IF($R$25=TRUE,(Ⅶ!C44),"表示不可")</f>
        <v>表示不可</v>
      </c>
      <c r="E96" s="485" t="str">
        <f>IF($R$25=TRUE,(Ⅶ!D44),"表示不可")</f>
        <v>表示不可</v>
      </c>
      <c r="F96" s="370" t="str">
        <f>IF($R$25=TRUE,(Ⅶ!E44),"表示不可")</f>
        <v>表示不可</v>
      </c>
      <c r="G96" s="486" t="str">
        <f>IF($R$25=TRUE,(Ⅶ!F44),"表示不可")</f>
        <v>表示不可</v>
      </c>
      <c r="H96" s="379" t="str">
        <f t="shared" si="5"/>
        <v/>
      </c>
      <c r="I96" s="487"/>
      <c r="J96" s="414" t="str">
        <f>IF($R$25=TRUE,(Ⅶ!I44),"表示不可")</f>
        <v>表示不可</v>
      </c>
      <c r="K96" s="419" t="str">
        <f>IF($R$25=TRUE,(Ⅶ!J44),"表示不可")</f>
        <v>表示不可</v>
      </c>
      <c r="L96" s="380" t="str">
        <f t="shared" si="3"/>
        <v/>
      </c>
      <c r="M96" s="488" t="str">
        <f>IF($R$25=TRUE,(Ⅶ!L44),"表示不可")</f>
        <v>表示不可</v>
      </c>
      <c r="N96" s="381" t="str">
        <f>IF($R$25=TRUE,(Ⅶ!M44),"表示不可")</f>
        <v>表示不可</v>
      </c>
      <c r="O96" s="486" t="str">
        <f>IF($R$25=TRUE,(Ⅶ!N44),"表示不可")</f>
        <v>表示不可</v>
      </c>
      <c r="P96" s="333"/>
      <c r="Q96" s="269"/>
      <c r="R96" s="270"/>
      <c r="S96" s="269"/>
      <c r="T96" s="272"/>
      <c r="U96" s="167"/>
      <c r="V96" s="167"/>
      <c r="W96" s="309"/>
      <c r="X96" s="346"/>
      <c r="Z96" s="168"/>
      <c r="AA96" s="168"/>
      <c r="AB96" s="168"/>
      <c r="AC96" s="168"/>
      <c r="AD96" s="168"/>
      <c r="AE96" s="168"/>
      <c r="AF96" s="168"/>
      <c r="AG96"/>
      <c r="AH96"/>
      <c r="AI96"/>
    </row>
    <row r="97" spans="1:35" ht="15.75" customHeight="1" thickBot="1">
      <c r="A97" s="5">
        <v>40</v>
      </c>
      <c r="B97" s="285" t="str">
        <f t="shared" si="4"/>
        <v/>
      </c>
      <c r="C97" s="501" t="str">
        <f>IF($R$25=TRUE,(Ⅶ!B45),"表示不可")</f>
        <v>表示不可</v>
      </c>
      <c r="D97" s="502" t="str">
        <f>IF($R$25=TRUE,(Ⅶ!C45),"表示不可")</f>
        <v>表示不可</v>
      </c>
      <c r="E97" s="503" t="str">
        <f>IF($R$25=TRUE,(Ⅶ!D45),"表示不可")</f>
        <v>表示不可</v>
      </c>
      <c r="F97" s="451" t="str">
        <f>IF($R$25=TRUE,(Ⅶ!E45),"表示不可")</f>
        <v>表示不可</v>
      </c>
      <c r="G97" s="504" t="str">
        <f>IF($R$25=TRUE,(Ⅶ!F45),"表示不可")</f>
        <v>表示不可</v>
      </c>
      <c r="H97" s="452" t="str">
        <f t="shared" si="5"/>
        <v/>
      </c>
      <c r="I97" s="505"/>
      <c r="J97" s="453" t="str">
        <f>IF($R$25=TRUE,(Ⅶ!I45),"表示不可")</f>
        <v>表示不可</v>
      </c>
      <c r="K97" s="420" t="str">
        <f>IF($R$25=TRUE,(Ⅶ!J45),"表示不可")</f>
        <v>表示不可</v>
      </c>
      <c r="L97" s="454" t="str">
        <f t="shared" si="3"/>
        <v/>
      </c>
      <c r="M97" s="506" t="str">
        <f>IF($R$25=TRUE,(Ⅶ!L45),"表示不可")</f>
        <v>表示不可</v>
      </c>
      <c r="N97" s="455" t="str">
        <f>IF($R$25=TRUE,(Ⅶ!M45),"表示不可")</f>
        <v>表示不可</v>
      </c>
      <c r="O97" s="504" t="str">
        <f>IF($R$25=TRUE,(Ⅶ!N45),"表示不可")</f>
        <v>表示不可</v>
      </c>
      <c r="P97" s="333"/>
      <c r="Q97" s="276"/>
      <c r="R97" s="277"/>
      <c r="S97" s="276"/>
      <c r="T97" s="279"/>
      <c r="U97" s="167"/>
      <c r="V97" s="167"/>
      <c r="W97" s="309"/>
      <c r="X97" s="346"/>
      <c r="Z97" s="168"/>
      <c r="AA97" s="168"/>
      <c r="AB97" s="168"/>
      <c r="AC97" s="168"/>
      <c r="AD97" s="168"/>
      <c r="AE97" s="168"/>
      <c r="AF97" s="168"/>
      <c r="AG97"/>
      <c r="AH97"/>
      <c r="AI97"/>
    </row>
    <row r="98" spans="1:35" ht="12" customHeight="1">
      <c r="P98" s="333"/>
      <c r="Q98" s="295"/>
      <c r="R98" s="295"/>
      <c r="S98" s="295"/>
      <c r="T98" s="295"/>
      <c r="U98" s="167"/>
      <c r="V98" s="167"/>
      <c r="W98" s="309"/>
      <c r="X98" s="346"/>
      <c r="Z98" s="168"/>
      <c r="AA98" s="168"/>
      <c r="AB98" s="168"/>
      <c r="AC98" s="168"/>
      <c r="AD98" s="168"/>
      <c r="AE98" s="168"/>
      <c r="AF98" s="168"/>
      <c r="AG98"/>
      <c r="AH98"/>
      <c r="AI98"/>
    </row>
    <row r="99" spans="1:35" ht="22.5" customHeight="1">
      <c r="B99" s="46" t="str">
        <f>"上記のとおり、高文連個人情報に関する保護規定を承諾したうえで、"&amp;B2&amp;"への参加を申し込みます。"</f>
        <v>上記のとおり、高文連個人情報に関する保護規定を承諾したうえで、平成29年度宮崎県高等学校新人放送コンテスト 兼 
第39回九州高校放送コンテスト宮崎県予選への参加を申し込みます。</v>
      </c>
      <c r="P99" s="333"/>
      <c r="Q99" s="295"/>
      <c r="R99" s="295"/>
      <c r="S99" s="295"/>
      <c r="T99" s="295"/>
      <c r="U99" s="167"/>
      <c r="V99" s="167"/>
      <c r="W99" s="309"/>
      <c r="X99" s="346"/>
      <c r="Z99" s="168"/>
      <c r="AA99" s="168"/>
      <c r="AB99" s="168"/>
      <c r="AC99" s="168"/>
      <c r="AD99" s="168"/>
      <c r="AE99" s="168"/>
      <c r="AF99" s="168"/>
      <c r="AG99"/>
      <c r="AH99"/>
      <c r="AI99"/>
    </row>
    <row r="100" spans="1:35" ht="22.5" customHeight="1">
      <c r="B100" s="671">
        <f ca="1">B66</f>
        <v>43024</v>
      </c>
      <c r="C100" s="671"/>
      <c r="P100" s="333"/>
      <c r="Q100" s="295"/>
      <c r="R100" s="295"/>
      <c r="S100" s="295"/>
      <c r="T100" s="295"/>
      <c r="U100" s="167"/>
      <c r="V100" s="167"/>
      <c r="W100" s="309"/>
      <c r="X100" s="346"/>
      <c r="Z100" s="168"/>
      <c r="AA100" s="168"/>
      <c r="AB100" s="168"/>
      <c r="AC100" s="168"/>
      <c r="AD100" s="168"/>
      <c r="AE100" s="168"/>
      <c r="AF100" s="168"/>
    </row>
    <row r="101" spans="1:35" ht="22.5" customHeight="1">
      <c r="B101" s="8" t="s">
        <v>235</v>
      </c>
      <c r="C101" s="8"/>
      <c r="G101" s="129" t="s">
        <v>138</v>
      </c>
      <c r="H101" s="302"/>
      <c r="I101" s="310"/>
      <c r="J101" s="428">
        <f>C3</f>
        <v>0</v>
      </c>
      <c r="K101" s="429"/>
      <c r="L101" s="430"/>
      <c r="M101" s="431"/>
      <c r="N101" s="303"/>
      <c r="O101" s="303"/>
      <c r="P101" s="333"/>
      <c r="Q101" s="295"/>
      <c r="R101" s="295"/>
      <c r="S101" s="295"/>
      <c r="T101" s="295"/>
      <c r="U101" s="167"/>
      <c r="V101" s="167"/>
      <c r="W101" s="309"/>
      <c r="X101" s="346"/>
      <c r="Z101" s="168"/>
      <c r="AA101" s="168"/>
      <c r="AB101" s="168"/>
      <c r="AC101" s="168"/>
      <c r="AD101" s="168"/>
      <c r="AE101" s="168"/>
      <c r="AF101" s="168"/>
    </row>
    <row r="102" spans="1:35" ht="22.5" customHeight="1">
      <c r="B102" s="311" t="str">
        <f>B68</f>
        <v>　　　　（宮崎南高等学校副校長）</v>
      </c>
      <c r="C102" s="8"/>
      <c r="G102" s="304" t="s">
        <v>239</v>
      </c>
      <c r="H102" s="312"/>
      <c r="I102" s="312"/>
      <c r="J102" s="695">
        <f>J68</f>
        <v>0</v>
      </c>
      <c r="K102" s="695"/>
      <c r="L102" s="695"/>
      <c r="M102" s="695"/>
      <c r="N102" s="306" t="s">
        <v>240</v>
      </c>
      <c r="O102" s="345"/>
      <c r="P102" s="333"/>
      <c r="Q102" s="295"/>
      <c r="R102" s="295"/>
      <c r="S102" s="295"/>
      <c r="T102" s="295"/>
      <c r="U102" s="176"/>
      <c r="V102" s="176"/>
      <c r="W102" s="167"/>
      <c r="X102" s="346"/>
      <c r="Z102" s="177"/>
      <c r="AA102" s="177"/>
      <c r="AB102" s="177"/>
      <c r="AC102" s="177"/>
      <c r="AD102" s="177"/>
      <c r="AE102" s="177"/>
      <c r="AF102" s="177"/>
    </row>
    <row r="103" spans="1:35" s="124" customFormat="1" ht="45" customHeight="1">
      <c r="A103" s="121"/>
      <c r="B103" s="677" t="str">
        <f>B2</f>
        <v>平成29年度宮崎県高等学校新人放送コンテスト 兼 
第39回九州高校放送コンテスト宮崎県予選</v>
      </c>
      <c r="C103" s="677"/>
      <c r="D103" s="677"/>
      <c r="E103" s="677"/>
      <c r="F103" s="677"/>
      <c r="G103" s="677"/>
      <c r="H103" s="438"/>
      <c r="I103" s="438"/>
      <c r="J103" s="438"/>
      <c r="K103" s="434" t="s">
        <v>261</v>
      </c>
      <c r="L103" s="243"/>
      <c r="M103" s="243"/>
      <c r="N103" s="165" t="s">
        <v>247</v>
      </c>
      <c r="O103" s="244"/>
      <c r="P103" s="232"/>
      <c r="Q103" s="295"/>
      <c r="R103" s="295"/>
      <c r="S103" s="295"/>
      <c r="T103" s="295"/>
      <c r="U103" s="176"/>
      <c r="V103" s="176"/>
      <c r="W103" s="167"/>
      <c r="X103" s="121"/>
      <c r="Y103" s="347"/>
      <c r="Z103" s="177"/>
      <c r="AA103" s="177"/>
      <c r="AB103" s="177"/>
      <c r="AC103" s="177"/>
      <c r="AD103" s="177"/>
      <c r="AE103" s="177"/>
      <c r="AF103" s="177"/>
      <c r="AG103" s="235"/>
      <c r="AH103" s="235"/>
      <c r="AI103" s="235"/>
    </row>
    <row r="104" spans="1:35" s="124" customFormat="1" ht="21" customHeight="1">
      <c r="A104" s="121"/>
      <c r="B104" s="245" t="s">
        <v>196</v>
      </c>
      <c r="C104" s="678">
        <f>C3</f>
        <v>0</v>
      </c>
      <c r="D104" s="678" t="e">
        <f>#REF!</f>
        <v>#REF!</v>
      </c>
      <c r="E104" s="246"/>
      <c r="F104" s="181"/>
      <c r="G104" s="672"/>
      <c r="H104" s="672"/>
      <c r="I104" s="672"/>
      <c r="J104" s="550"/>
      <c r="K104" s="200"/>
      <c r="L104" s="550"/>
      <c r="M104" s="550"/>
      <c r="N104" s="246"/>
      <c r="O104" s="246"/>
      <c r="P104" s="232"/>
      <c r="Q104" s="295"/>
      <c r="R104" s="295"/>
      <c r="S104" s="295"/>
      <c r="T104" s="295"/>
      <c r="U104" s="176"/>
      <c r="V104" s="176"/>
      <c r="W104" s="167"/>
      <c r="X104" s="121"/>
      <c r="Y104" s="347"/>
      <c r="Z104" s="176"/>
      <c r="AA104" s="176"/>
      <c r="AB104" s="176"/>
      <c r="AC104" s="177"/>
      <c r="AD104" s="177"/>
      <c r="AE104" s="177"/>
      <c r="AF104" s="177"/>
      <c r="AG104" s="235"/>
      <c r="AH104" s="235"/>
      <c r="AI104" s="235"/>
    </row>
    <row r="105" spans="1:35" s="124" customFormat="1" ht="7.5" customHeight="1">
      <c r="A105" s="121"/>
      <c r="B105" s="186"/>
      <c r="C105" s="204"/>
      <c r="D105" s="186"/>
      <c r="E105" s="204"/>
      <c r="F105" s="247"/>
      <c r="G105" s="672"/>
      <c r="H105" s="672"/>
      <c r="I105" s="672"/>
      <c r="J105" s="120"/>
      <c r="K105" s="120"/>
      <c r="L105" s="120"/>
      <c r="M105" s="120"/>
      <c r="N105" s="180"/>
      <c r="O105" s="180"/>
      <c r="P105" s="232"/>
      <c r="Q105" s="295"/>
      <c r="R105" s="295"/>
      <c r="S105" s="295"/>
      <c r="T105" s="295"/>
      <c r="U105" s="176"/>
      <c r="V105" s="176"/>
      <c r="W105" s="167"/>
      <c r="X105" s="121"/>
      <c r="Y105" s="347"/>
      <c r="Z105" s="177"/>
      <c r="AA105" s="177"/>
      <c r="AB105" s="177"/>
      <c r="AC105" s="177"/>
      <c r="AD105" s="177"/>
      <c r="AE105" s="177"/>
      <c r="AF105" s="177"/>
      <c r="AG105" s="235"/>
      <c r="AH105" s="235"/>
      <c r="AI105" s="235"/>
    </row>
    <row r="106" spans="1:35" s="124" customFormat="1" ht="16.5" customHeight="1">
      <c r="A106" s="121"/>
      <c r="B106" s="248" t="s">
        <v>199</v>
      </c>
      <c r="C106" s="326">
        <f>C38</f>
        <v>0</v>
      </c>
      <c r="D106" s="249"/>
      <c r="E106" s="198"/>
      <c r="F106" s="181"/>
      <c r="G106" s="672"/>
      <c r="H106" s="672"/>
      <c r="I106" s="672"/>
      <c r="J106" s="239"/>
      <c r="K106" s="250"/>
      <c r="L106" s="239"/>
      <c r="M106" s="239"/>
      <c r="N106" s="239"/>
      <c r="O106" s="239"/>
      <c r="P106" s="232"/>
      <c r="Q106" s="295"/>
      <c r="R106" s="295"/>
      <c r="S106" s="295"/>
      <c r="T106" s="295"/>
      <c r="U106" s="176"/>
      <c r="V106" s="176"/>
      <c r="W106" s="167"/>
      <c r="X106" s="121"/>
      <c r="Y106" s="347"/>
      <c r="Z106" s="177"/>
      <c r="AA106" s="177"/>
      <c r="AB106" s="177"/>
      <c r="AC106" s="177"/>
      <c r="AD106" s="177"/>
      <c r="AE106" s="177"/>
      <c r="AF106" s="177"/>
      <c r="AG106" s="235"/>
      <c r="AH106" s="235"/>
      <c r="AI106" s="235"/>
    </row>
    <row r="107" spans="1:35" s="124" customFormat="1" ht="7.5" customHeight="1">
      <c r="A107" s="121"/>
      <c r="B107" s="251"/>
      <c r="C107" s="369"/>
      <c r="D107" s="249"/>
      <c r="E107" s="198"/>
      <c r="F107" s="181"/>
      <c r="G107" s="672"/>
      <c r="H107" s="672"/>
      <c r="I107" s="672"/>
      <c r="J107" s="239"/>
      <c r="K107" s="250"/>
      <c r="L107" s="250"/>
      <c r="M107" s="250"/>
      <c r="N107" s="250"/>
      <c r="O107" s="250"/>
      <c r="P107" s="232"/>
      <c r="Q107" s="295"/>
      <c r="R107" s="295"/>
      <c r="S107" s="295"/>
      <c r="T107" s="295"/>
      <c r="U107" s="177"/>
      <c r="V107" s="177"/>
      <c r="W107" s="177"/>
      <c r="X107" s="121"/>
      <c r="Y107" s="347"/>
      <c r="Z107" s="177"/>
      <c r="AA107" s="177"/>
      <c r="AB107" s="177"/>
      <c r="AC107" s="177"/>
      <c r="AD107" s="177"/>
      <c r="AE107" s="177"/>
      <c r="AF107" s="177"/>
      <c r="AG107" s="235"/>
      <c r="AH107" s="235"/>
      <c r="AI107" s="235"/>
    </row>
    <row r="108" spans="1:35" s="124" customFormat="1" ht="16.5" customHeight="1">
      <c r="A108" s="121"/>
      <c r="B108" s="252" t="s">
        <v>202</v>
      </c>
      <c r="C108" s="328">
        <f>C40</f>
        <v>0</v>
      </c>
      <c r="D108" s="253" t="s">
        <v>203</v>
      </c>
      <c r="E108" s="326">
        <f>E40</f>
        <v>0</v>
      </c>
      <c r="F108" s="181"/>
      <c r="G108" s="672"/>
      <c r="H108" s="672"/>
      <c r="I108" s="672"/>
      <c r="J108" s="125"/>
      <c r="K108" s="121"/>
      <c r="L108" s="121"/>
      <c r="M108" s="439" t="s">
        <v>262</v>
      </c>
      <c r="N108" s="412">
        <v>3</v>
      </c>
      <c r="O108" s="130" t="s">
        <v>205</v>
      </c>
      <c r="P108" s="232"/>
      <c r="Q108" s="295"/>
      <c r="R108" s="295"/>
      <c r="S108" s="295"/>
      <c r="T108" s="295"/>
      <c r="U108" s="177"/>
      <c r="V108" s="177"/>
      <c r="W108" s="177"/>
      <c r="X108" s="121"/>
      <c r="Y108" s="347"/>
      <c r="Z108" s="177"/>
      <c r="AA108" s="177"/>
      <c r="AB108" s="177"/>
      <c r="AC108" s="177"/>
      <c r="AD108" s="177"/>
      <c r="AE108" s="177"/>
      <c r="AF108" s="177"/>
      <c r="AG108" s="235"/>
      <c r="AH108" s="235"/>
      <c r="AI108" s="235"/>
    </row>
    <row r="109" spans="1:35" s="124" customFormat="1" ht="7.5" customHeight="1" thickBot="1">
      <c r="A109" s="121"/>
      <c r="B109" s="255"/>
      <c r="C109" s="255"/>
      <c r="D109" s="256"/>
      <c r="E109" s="257"/>
      <c r="F109" s="258"/>
      <c r="G109" s="259"/>
      <c r="H109" s="258"/>
      <c r="I109" s="257"/>
      <c r="J109" s="246"/>
      <c r="K109" s="121"/>
      <c r="L109" s="121"/>
      <c r="M109" s="121"/>
      <c r="N109" s="121"/>
      <c r="O109" s="130"/>
      <c r="P109" s="232"/>
      <c r="Q109" s="295"/>
      <c r="R109" s="295"/>
      <c r="S109" s="295"/>
      <c r="T109" s="295"/>
      <c r="U109" s="176"/>
      <c r="V109" s="176"/>
      <c r="W109" s="167"/>
      <c r="X109" s="121"/>
      <c r="Y109" s="347"/>
      <c r="Z109" s="168"/>
      <c r="AA109" s="168"/>
      <c r="AB109" s="168"/>
      <c r="AC109" s="168"/>
      <c r="AD109" s="168"/>
      <c r="AE109" s="168"/>
      <c r="AF109" s="168"/>
      <c r="AG109" s="235"/>
      <c r="AH109" s="235"/>
      <c r="AI109" s="235"/>
    </row>
    <row r="110" spans="1:35" ht="31.5" customHeight="1">
      <c r="B110" s="673" t="s">
        <v>207</v>
      </c>
      <c r="C110" s="409" t="s">
        <v>96</v>
      </c>
      <c r="D110" s="675" t="s">
        <v>123</v>
      </c>
      <c r="E110" s="675" t="s">
        <v>122</v>
      </c>
      <c r="F110" s="688" t="s">
        <v>97</v>
      </c>
      <c r="G110" s="689"/>
      <c r="H110" s="410" t="s">
        <v>98</v>
      </c>
      <c r="I110" s="411"/>
      <c r="J110" s="725" t="s">
        <v>101</v>
      </c>
      <c r="K110" s="726"/>
      <c r="L110" s="726"/>
      <c r="M110" s="726"/>
      <c r="N110" s="727" t="s">
        <v>121</v>
      </c>
      <c r="O110" s="728"/>
      <c r="P110" s="333"/>
      <c r="Q110" s="679" t="str">
        <f>Q42</f>
        <v>H29
NHK</v>
      </c>
      <c r="R110" s="680"/>
      <c r="S110" s="681" t="str">
        <f>S42</f>
        <v>H29
高総文祭</v>
      </c>
      <c r="T110" s="682"/>
      <c r="U110" s="167"/>
      <c r="V110" s="176">
        <v>32</v>
      </c>
      <c r="W110" s="167" t="s">
        <v>36</v>
      </c>
      <c r="X110" s="346" t="s">
        <v>248</v>
      </c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7"/>
    </row>
    <row r="111" spans="1:35" ht="24.75" customHeight="1" thickBot="1">
      <c r="B111" s="674"/>
      <c r="C111" s="458" t="s">
        <v>99</v>
      </c>
      <c r="D111" s="676"/>
      <c r="E111" s="676"/>
      <c r="F111" s="683" t="s">
        <v>102</v>
      </c>
      <c r="G111" s="684"/>
      <c r="H111" s="459" t="s">
        <v>100</v>
      </c>
      <c r="I111" s="460"/>
      <c r="J111" s="685" t="s">
        <v>103</v>
      </c>
      <c r="K111" s="686"/>
      <c r="L111" s="552" t="s">
        <v>104</v>
      </c>
      <c r="M111" s="462" t="s">
        <v>115</v>
      </c>
      <c r="N111" s="687" t="s">
        <v>105</v>
      </c>
      <c r="O111" s="684"/>
      <c r="P111" s="333"/>
      <c r="Q111" s="260" t="s">
        <v>209</v>
      </c>
      <c r="R111" s="261" t="s">
        <v>210</v>
      </c>
      <c r="S111" s="307" t="s">
        <v>209</v>
      </c>
      <c r="T111" s="263" t="s">
        <v>210</v>
      </c>
      <c r="U111" s="167"/>
      <c r="V111" s="176">
        <v>33</v>
      </c>
      <c r="W111" s="167" t="s">
        <v>37</v>
      </c>
      <c r="X111" s="346" t="s">
        <v>249</v>
      </c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7"/>
    </row>
    <row r="112" spans="1:35" ht="15.75" customHeight="1" thickTop="1">
      <c r="A112" s="5">
        <v>41</v>
      </c>
      <c r="B112" s="280" t="str">
        <f>IF($C$4="", "",$C$4)</f>
        <v/>
      </c>
      <c r="C112" s="495" t="str">
        <f>IF($R$25=TRUE,(Ⅶ!B46),"表示不可")</f>
        <v>表示不可</v>
      </c>
      <c r="D112" s="496" t="str">
        <f>IF($R$25=TRUE,(Ⅶ!C46),"表示不可")</f>
        <v>表示不可</v>
      </c>
      <c r="E112" s="497" t="str">
        <f>IF($R$25=TRUE,(Ⅶ!D46),"表示不可")</f>
        <v>表示不可</v>
      </c>
      <c r="F112" s="386" t="str">
        <f>IF($R$25=TRUE,(Ⅶ!E46),"表示不可")</f>
        <v>表示不可</v>
      </c>
      <c r="G112" s="498" t="str">
        <f>IF($R$25=TRUE,(Ⅶ!F46),"表示不可")</f>
        <v>表示不可</v>
      </c>
      <c r="H112" s="387" t="str">
        <f t="shared" ref="H112:H131" si="6">IF(C112="アナウンス","記入→","")</f>
        <v/>
      </c>
      <c r="I112" s="499"/>
      <c r="J112" s="418" t="str">
        <f>IF($R$25=TRUE,(Ⅶ!I46),"表示不可")</f>
        <v>表示不可</v>
      </c>
      <c r="K112" s="423" t="str">
        <f>IF($R$25=TRUE,(Ⅶ!J46),"表示不可")</f>
        <v>表示不可</v>
      </c>
      <c r="L112" s="388" t="str">
        <f t="shared" ref="L112:L131" si="7">IF(C112="朗読","記入→","")</f>
        <v/>
      </c>
      <c r="M112" s="500" t="str">
        <f>IF($R$25=TRUE,(Ⅶ!L46),"表示不可")</f>
        <v>表示不可</v>
      </c>
      <c r="N112" s="389" t="str">
        <f>IF($R$25=TRUE,(Ⅶ!M46),"表示不可")</f>
        <v>表示不可</v>
      </c>
      <c r="O112" s="498" t="str">
        <f>IF($R$25=TRUE,(Ⅶ!N46),"表示不可")</f>
        <v>表示不可</v>
      </c>
      <c r="P112" s="333"/>
      <c r="Q112" s="265"/>
      <c r="R112" s="266"/>
      <c r="S112" s="267"/>
      <c r="T112" s="268"/>
      <c r="U112" s="167"/>
      <c r="V112" s="167"/>
      <c r="W112" s="309"/>
      <c r="X112" s="346"/>
      <c r="Z112" s="168"/>
      <c r="AA112" s="168"/>
      <c r="AB112" s="168"/>
      <c r="AC112" s="168"/>
      <c r="AD112" s="168"/>
      <c r="AE112" s="168"/>
      <c r="AF112" s="168"/>
    </row>
    <row r="113" spans="1:35" ht="15.75" customHeight="1">
      <c r="A113" s="5">
        <v>42</v>
      </c>
      <c r="B113" s="456" t="str">
        <f t="shared" ref="B113:B131" si="8">IF($C$4="", "",$C$4)</f>
        <v/>
      </c>
      <c r="C113" s="507" t="str">
        <f>IF($R$25=TRUE,(Ⅶ!B47),"表示不可")</f>
        <v>表示不可</v>
      </c>
      <c r="D113" s="508" t="str">
        <f>IF($R$25=TRUE,(Ⅶ!C47),"表示不可")</f>
        <v>表示不可</v>
      </c>
      <c r="E113" s="509" t="str">
        <f>IF($R$25=TRUE,(Ⅶ!D47),"表示不可")</f>
        <v>表示不可</v>
      </c>
      <c r="F113" s="371" t="str">
        <f>IF($R$25=TRUE,(Ⅶ!E47),"表示不可")</f>
        <v>表示不可</v>
      </c>
      <c r="G113" s="510" t="str">
        <f>IF($R$25=TRUE,(Ⅶ!F47),"表示不可")</f>
        <v>表示不可</v>
      </c>
      <c r="H113" s="372" t="str">
        <f t="shared" si="6"/>
        <v/>
      </c>
      <c r="I113" s="511"/>
      <c r="J113" s="415" t="str">
        <f>IF($R$25=TRUE,(Ⅶ!I47),"表示不可")</f>
        <v>表示不可</v>
      </c>
      <c r="K113" s="419" t="str">
        <f>IF($R$25=TRUE,(Ⅶ!J47),"表示不可")</f>
        <v>表示不可</v>
      </c>
      <c r="L113" s="373" t="str">
        <f t="shared" si="7"/>
        <v/>
      </c>
      <c r="M113" s="512" t="str">
        <f>IF($R$25=TRUE,(Ⅶ!L47),"表示不可")</f>
        <v>表示不可</v>
      </c>
      <c r="N113" s="374" t="str">
        <f>IF($R$25=TRUE,(Ⅶ!M47),"表示不可")</f>
        <v>表示不可</v>
      </c>
      <c r="O113" s="510" t="str">
        <f>IF($R$25=TRUE,(Ⅶ!N47),"表示不可")</f>
        <v>表示不可</v>
      </c>
      <c r="P113" s="333"/>
      <c r="Q113" s="269"/>
      <c r="R113" s="270"/>
      <c r="S113" s="271"/>
      <c r="T113" s="272"/>
      <c r="U113" s="167"/>
      <c r="V113" s="167"/>
      <c r="W113" s="309"/>
      <c r="X113" s="346"/>
      <c r="Z113" s="168"/>
      <c r="AA113" s="168"/>
      <c r="AB113" s="168"/>
      <c r="AC113" s="168"/>
      <c r="AD113" s="168"/>
      <c r="AE113" s="168"/>
      <c r="AF113" s="168"/>
    </row>
    <row r="114" spans="1:35" ht="15.75" customHeight="1">
      <c r="A114" s="5">
        <v>43</v>
      </c>
      <c r="B114" s="456" t="str">
        <f t="shared" si="8"/>
        <v/>
      </c>
      <c r="C114" s="507" t="str">
        <f>IF($R$25=TRUE,(Ⅶ!B48),"表示不可")</f>
        <v>表示不可</v>
      </c>
      <c r="D114" s="508" t="str">
        <f>IF($R$25=TRUE,(Ⅶ!C48),"表示不可")</f>
        <v>表示不可</v>
      </c>
      <c r="E114" s="509" t="str">
        <f>IF($R$25=TRUE,(Ⅶ!D48),"表示不可")</f>
        <v>表示不可</v>
      </c>
      <c r="F114" s="371" t="str">
        <f>IF($R$25=TRUE,(Ⅶ!E48),"表示不可")</f>
        <v>表示不可</v>
      </c>
      <c r="G114" s="510" t="str">
        <f>IF($R$25=TRUE,(Ⅶ!F48),"表示不可")</f>
        <v>表示不可</v>
      </c>
      <c r="H114" s="372" t="str">
        <f t="shared" si="6"/>
        <v/>
      </c>
      <c r="I114" s="511"/>
      <c r="J114" s="415" t="str">
        <f>IF($R$25=TRUE,(Ⅶ!I48),"表示不可")</f>
        <v>表示不可</v>
      </c>
      <c r="K114" s="419" t="str">
        <f>IF($R$25=TRUE,(Ⅶ!J48),"表示不可")</f>
        <v>表示不可</v>
      </c>
      <c r="L114" s="373" t="str">
        <f t="shared" si="7"/>
        <v/>
      </c>
      <c r="M114" s="512" t="str">
        <f>IF($R$25=TRUE,(Ⅶ!L48),"表示不可")</f>
        <v>表示不可</v>
      </c>
      <c r="N114" s="374" t="str">
        <f>IF($R$25=TRUE,(Ⅶ!M48),"表示不可")</f>
        <v>表示不可</v>
      </c>
      <c r="O114" s="510" t="str">
        <f>IF($R$25=TRUE,(Ⅶ!N48),"表示不可")</f>
        <v>表示不可</v>
      </c>
      <c r="P114" s="333"/>
      <c r="Q114" s="269"/>
      <c r="R114" s="270"/>
      <c r="S114" s="271"/>
      <c r="T114" s="272"/>
      <c r="U114" s="167"/>
      <c r="V114" s="167"/>
      <c r="W114" s="309"/>
      <c r="X114" s="346"/>
      <c r="Z114" s="168"/>
      <c r="AA114" s="168"/>
      <c r="AB114" s="168"/>
      <c r="AC114" s="168"/>
      <c r="AD114" s="168"/>
      <c r="AE114" s="168"/>
      <c r="AF114" s="168"/>
    </row>
    <row r="115" spans="1:35" ht="15.75" customHeight="1">
      <c r="A115" s="5">
        <v>44</v>
      </c>
      <c r="B115" s="456" t="str">
        <f t="shared" si="8"/>
        <v/>
      </c>
      <c r="C115" s="507" t="str">
        <f>IF($R$25=TRUE,(Ⅶ!B49),"表示不可")</f>
        <v>表示不可</v>
      </c>
      <c r="D115" s="508" t="str">
        <f>IF($R$25=TRUE,(Ⅶ!C49),"表示不可")</f>
        <v>表示不可</v>
      </c>
      <c r="E115" s="509" t="str">
        <f>IF($R$25=TRUE,(Ⅶ!D49),"表示不可")</f>
        <v>表示不可</v>
      </c>
      <c r="F115" s="371" t="str">
        <f>IF($R$25=TRUE,(Ⅶ!E49),"表示不可")</f>
        <v>表示不可</v>
      </c>
      <c r="G115" s="510" t="str">
        <f>IF($R$25=TRUE,(Ⅶ!F49),"表示不可")</f>
        <v>表示不可</v>
      </c>
      <c r="H115" s="372" t="str">
        <f t="shared" si="6"/>
        <v/>
      </c>
      <c r="I115" s="511"/>
      <c r="J115" s="415" t="str">
        <f>IF($R$25=TRUE,(Ⅶ!I49),"表示不可")</f>
        <v>表示不可</v>
      </c>
      <c r="K115" s="419" t="str">
        <f>IF($R$25=TRUE,(Ⅶ!J49),"表示不可")</f>
        <v>表示不可</v>
      </c>
      <c r="L115" s="373" t="str">
        <f t="shared" si="7"/>
        <v/>
      </c>
      <c r="M115" s="512" t="str">
        <f>IF($R$25=TRUE,(Ⅶ!L49),"表示不可")</f>
        <v>表示不可</v>
      </c>
      <c r="N115" s="374" t="str">
        <f>IF($R$25=TRUE,(Ⅶ!M49),"表示不可")</f>
        <v>表示不可</v>
      </c>
      <c r="O115" s="510" t="str">
        <f>IF($R$25=TRUE,(Ⅶ!N49),"表示不可")</f>
        <v>表示不可</v>
      </c>
      <c r="P115" s="333"/>
      <c r="Q115" s="269"/>
      <c r="R115" s="270"/>
      <c r="S115" s="271"/>
      <c r="T115" s="273"/>
      <c r="U115" s="167"/>
      <c r="V115" s="167"/>
      <c r="W115" s="309"/>
      <c r="X115" s="346"/>
      <c r="Z115" s="168"/>
      <c r="AA115" s="168"/>
      <c r="AB115" s="168"/>
      <c r="AC115" s="168"/>
      <c r="AD115" s="168"/>
      <c r="AE115" s="168"/>
      <c r="AF115" s="168"/>
    </row>
    <row r="116" spans="1:35" ht="15.75" customHeight="1" thickBot="1">
      <c r="A116" s="5">
        <v>45</v>
      </c>
      <c r="B116" s="457" t="str">
        <f t="shared" si="8"/>
        <v/>
      </c>
      <c r="C116" s="513" t="str">
        <f>IF($R$25=TRUE,(Ⅶ!B50),"表示不可")</f>
        <v>表示不可</v>
      </c>
      <c r="D116" s="514" t="str">
        <f>IF($R$25=TRUE,(Ⅶ!C50),"表示不可")</f>
        <v>表示不可</v>
      </c>
      <c r="E116" s="515" t="str">
        <f>IF($R$25=TRUE,(Ⅶ!D50),"表示不可")</f>
        <v>表示不可</v>
      </c>
      <c r="F116" s="375" t="str">
        <f>IF($R$25=TRUE,(Ⅶ!E50),"表示不可")</f>
        <v>表示不可</v>
      </c>
      <c r="G116" s="516" t="str">
        <f>IF($R$25=TRUE,(Ⅶ!F50),"表示不可")</f>
        <v>表示不可</v>
      </c>
      <c r="H116" s="376" t="str">
        <f t="shared" si="6"/>
        <v/>
      </c>
      <c r="I116" s="517"/>
      <c r="J116" s="416" t="str">
        <f>IF($R$25=TRUE,(Ⅶ!I50),"表示不可")</f>
        <v>表示不可</v>
      </c>
      <c r="K116" s="420" t="str">
        <f>IF($R$25=TRUE,(Ⅶ!J50),"表示不可")</f>
        <v>表示不可</v>
      </c>
      <c r="L116" s="377" t="str">
        <f t="shared" si="7"/>
        <v/>
      </c>
      <c r="M116" s="518" t="str">
        <f>IF($R$25=TRUE,(Ⅶ!L50),"表示不可")</f>
        <v>表示不可</v>
      </c>
      <c r="N116" s="378" t="str">
        <f>IF($R$25=TRUE,(Ⅶ!M50),"表示不可")</f>
        <v>表示不可</v>
      </c>
      <c r="O116" s="516" t="str">
        <f>IF($R$25=TRUE,(Ⅶ!N50),"表示不可")</f>
        <v>表示不可</v>
      </c>
      <c r="P116" s="333"/>
      <c r="Q116" s="276"/>
      <c r="R116" s="277"/>
      <c r="S116" s="278"/>
      <c r="T116" s="279"/>
      <c r="U116" s="167"/>
      <c r="V116" s="167"/>
      <c r="W116" s="309"/>
      <c r="X116" s="346"/>
      <c r="Z116" s="168"/>
      <c r="AA116" s="168"/>
      <c r="AB116" s="168"/>
      <c r="AC116" s="168"/>
      <c r="AD116" s="168"/>
      <c r="AE116" s="168"/>
      <c r="AF116" s="168"/>
    </row>
    <row r="117" spans="1:35" ht="15.75" customHeight="1">
      <c r="A117" s="5">
        <v>46</v>
      </c>
      <c r="B117" s="264" t="str">
        <f t="shared" si="8"/>
        <v/>
      </c>
      <c r="C117" s="483" t="str">
        <f>IF($R$25=TRUE,(Ⅶ!B51),"表示不可")</f>
        <v>表示不可</v>
      </c>
      <c r="D117" s="484" t="str">
        <f>IF($R$25=TRUE,(Ⅶ!C51),"表示不可")</f>
        <v>表示不可</v>
      </c>
      <c r="E117" s="485" t="str">
        <f>IF($R$25=TRUE,(Ⅶ!D51),"表示不可")</f>
        <v>表示不可</v>
      </c>
      <c r="F117" s="370" t="str">
        <f>IF($R$25=TRUE,(Ⅶ!E51),"表示不可")</f>
        <v>表示不可</v>
      </c>
      <c r="G117" s="486" t="str">
        <f>IF($R$25=TRUE,(Ⅶ!F51),"表示不可")</f>
        <v>表示不可</v>
      </c>
      <c r="H117" s="379" t="str">
        <f t="shared" si="6"/>
        <v/>
      </c>
      <c r="I117" s="487"/>
      <c r="J117" s="414" t="str">
        <f>IF($R$25=TRUE,(Ⅶ!I51),"表示不可")</f>
        <v>表示不可</v>
      </c>
      <c r="K117" s="421" t="str">
        <f>IF($R$25=TRUE,(Ⅶ!J51),"表示不可")</f>
        <v>表示不可</v>
      </c>
      <c r="L117" s="380" t="str">
        <f t="shared" si="7"/>
        <v/>
      </c>
      <c r="M117" s="488" t="str">
        <f>IF($R$25=TRUE,(Ⅶ!L51),"表示不可")</f>
        <v>表示不可</v>
      </c>
      <c r="N117" s="381" t="str">
        <f>IF($R$25=TRUE,(Ⅶ!M51),"表示不可")</f>
        <v>表示不可</v>
      </c>
      <c r="O117" s="486" t="str">
        <f>IF($R$25=TRUE,(Ⅶ!N51),"表示不可")</f>
        <v>表示不可</v>
      </c>
      <c r="P117" s="333"/>
      <c r="Q117" s="281"/>
      <c r="R117" s="282"/>
      <c r="S117" s="283"/>
      <c r="T117" s="284"/>
      <c r="U117" s="167"/>
      <c r="V117" s="167"/>
      <c r="W117" s="309"/>
      <c r="X117" s="346"/>
      <c r="Z117" s="168"/>
      <c r="AA117" s="168"/>
      <c r="AB117" s="168"/>
      <c r="AC117" s="168"/>
      <c r="AD117" s="168"/>
      <c r="AE117" s="168"/>
      <c r="AF117" s="168"/>
    </row>
    <row r="118" spans="1:35" ht="15.75" customHeight="1">
      <c r="A118" s="5">
        <v>47</v>
      </c>
      <c r="B118" s="456" t="str">
        <f t="shared" si="8"/>
        <v/>
      </c>
      <c r="C118" s="507" t="str">
        <f>IF($R$25=TRUE,(Ⅶ!B52),"表示不可")</f>
        <v>表示不可</v>
      </c>
      <c r="D118" s="508" t="str">
        <f>IF($R$25=TRUE,(Ⅶ!C52),"表示不可")</f>
        <v>表示不可</v>
      </c>
      <c r="E118" s="509" t="str">
        <f>IF($R$25=TRUE,(Ⅶ!D52),"表示不可")</f>
        <v>表示不可</v>
      </c>
      <c r="F118" s="371" t="str">
        <f>IF($R$25=TRUE,(Ⅶ!E52),"表示不可")</f>
        <v>表示不可</v>
      </c>
      <c r="G118" s="510" t="str">
        <f>IF($R$25=TRUE,(Ⅶ!F52),"表示不可")</f>
        <v>表示不可</v>
      </c>
      <c r="H118" s="372" t="str">
        <f t="shared" si="6"/>
        <v/>
      </c>
      <c r="I118" s="511"/>
      <c r="J118" s="415" t="str">
        <f>IF($R$25=TRUE,(Ⅶ!I52),"表示不可")</f>
        <v>表示不可</v>
      </c>
      <c r="K118" s="419" t="str">
        <f>IF($R$25=TRUE,(Ⅶ!J52),"表示不可")</f>
        <v>表示不可</v>
      </c>
      <c r="L118" s="373" t="str">
        <f t="shared" si="7"/>
        <v/>
      </c>
      <c r="M118" s="512" t="str">
        <f>IF($R$25=TRUE,(Ⅶ!L52),"表示不可")</f>
        <v>表示不可</v>
      </c>
      <c r="N118" s="374" t="str">
        <f>IF($R$25=TRUE,(Ⅶ!M52),"表示不可")</f>
        <v>表示不可</v>
      </c>
      <c r="O118" s="510" t="str">
        <f>IF($R$25=TRUE,(Ⅶ!N52),"表示不可")</f>
        <v>表示不可</v>
      </c>
      <c r="P118" s="333"/>
      <c r="Q118" s="269"/>
      <c r="R118" s="270"/>
      <c r="S118" s="271"/>
      <c r="T118" s="273"/>
      <c r="U118" s="167"/>
      <c r="V118" s="167"/>
      <c r="W118" s="309"/>
      <c r="X118" s="346"/>
      <c r="Z118" s="168"/>
      <c r="AA118" s="168"/>
      <c r="AB118" s="168"/>
      <c r="AC118" s="168"/>
      <c r="AD118" s="168"/>
      <c r="AE118" s="168"/>
      <c r="AF118" s="168"/>
    </row>
    <row r="119" spans="1:35" ht="15.75" customHeight="1">
      <c r="A119" s="5">
        <v>48</v>
      </c>
      <c r="B119" s="456" t="str">
        <f t="shared" si="8"/>
        <v/>
      </c>
      <c r="C119" s="507" t="str">
        <f>IF($R$25=TRUE,(Ⅶ!B53),"表示不可")</f>
        <v>表示不可</v>
      </c>
      <c r="D119" s="508" t="str">
        <f>IF($R$25=TRUE,(Ⅶ!C53),"表示不可")</f>
        <v>表示不可</v>
      </c>
      <c r="E119" s="509" t="str">
        <f>IF($R$25=TRUE,(Ⅶ!D53),"表示不可")</f>
        <v>表示不可</v>
      </c>
      <c r="F119" s="371" t="str">
        <f>IF($R$25=TRUE,(Ⅶ!E53),"表示不可")</f>
        <v>表示不可</v>
      </c>
      <c r="G119" s="510" t="str">
        <f>IF($R$25=TRUE,(Ⅶ!F53),"表示不可")</f>
        <v>表示不可</v>
      </c>
      <c r="H119" s="372" t="str">
        <f t="shared" si="6"/>
        <v/>
      </c>
      <c r="I119" s="511"/>
      <c r="J119" s="415" t="str">
        <f>IF($R$25=TRUE,(Ⅶ!I53),"表示不可")</f>
        <v>表示不可</v>
      </c>
      <c r="K119" s="419" t="str">
        <f>IF($R$25=TRUE,(Ⅶ!J53),"表示不可")</f>
        <v>表示不可</v>
      </c>
      <c r="L119" s="373" t="str">
        <f t="shared" si="7"/>
        <v/>
      </c>
      <c r="M119" s="512" t="str">
        <f>IF($R$25=TRUE,(Ⅶ!L53),"表示不可")</f>
        <v>表示不可</v>
      </c>
      <c r="N119" s="374" t="str">
        <f>IF($R$25=TRUE,(Ⅶ!M53),"表示不可")</f>
        <v>表示不可</v>
      </c>
      <c r="O119" s="510" t="str">
        <f>IF($R$25=TRUE,(Ⅶ!N53),"表示不可")</f>
        <v>表示不可</v>
      </c>
      <c r="P119" s="333"/>
      <c r="Q119" s="269"/>
      <c r="R119" s="270"/>
      <c r="S119" s="271"/>
      <c r="T119" s="272"/>
      <c r="U119" s="167"/>
      <c r="V119" s="167"/>
      <c r="W119" s="309"/>
      <c r="X119" s="346"/>
      <c r="Z119" s="168"/>
      <c r="AA119" s="168"/>
      <c r="AB119" s="168"/>
      <c r="AC119" s="168"/>
      <c r="AD119" s="168"/>
      <c r="AE119" s="168"/>
      <c r="AF119" s="168"/>
    </row>
    <row r="120" spans="1:35" ht="15.75" customHeight="1">
      <c r="A120" s="5">
        <v>49</v>
      </c>
      <c r="B120" s="456" t="str">
        <f t="shared" si="8"/>
        <v/>
      </c>
      <c r="C120" s="507" t="str">
        <f>IF($R$25=TRUE,(Ⅶ!B54),"表示不可")</f>
        <v>表示不可</v>
      </c>
      <c r="D120" s="508" t="str">
        <f>IF($R$25=TRUE,(Ⅶ!C54),"表示不可")</f>
        <v>表示不可</v>
      </c>
      <c r="E120" s="509" t="str">
        <f>IF($R$25=TRUE,(Ⅶ!D54),"表示不可")</f>
        <v>表示不可</v>
      </c>
      <c r="F120" s="371" t="str">
        <f>IF($R$25=TRUE,(Ⅶ!E54),"表示不可")</f>
        <v>表示不可</v>
      </c>
      <c r="G120" s="510" t="str">
        <f>IF($R$25=TRUE,(Ⅶ!F54),"表示不可")</f>
        <v>表示不可</v>
      </c>
      <c r="H120" s="372" t="str">
        <f t="shared" si="6"/>
        <v/>
      </c>
      <c r="I120" s="511"/>
      <c r="J120" s="415" t="str">
        <f>IF($R$25=TRUE,(Ⅶ!I54),"表示不可")</f>
        <v>表示不可</v>
      </c>
      <c r="K120" s="419" t="str">
        <f>IF($R$25=TRUE,(Ⅶ!J54),"表示不可")</f>
        <v>表示不可</v>
      </c>
      <c r="L120" s="373" t="str">
        <f t="shared" si="7"/>
        <v/>
      </c>
      <c r="M120" s="512" t="str">
        <f>IF($R$25=TRUE,(Ⅶ!L54),"表示不可")</f>
        <v>表示不可</v>
      </c>
      <c r="N120" s="374" t="str">
        <f>IF($R$25=TRUE,(Ⅶ!M54),"表示不可")</f>
        <v>表示不可</v>
      </c>
      <c r="O120" s="510" t="str">
        <f>IF($R$25=TRUE,(Ⅶ!N54),"表示不可")</f>
        <v>表示不可</v>
      </c>
      <c r="P120" s="333"/>
      <c r="Q120" s="269"/>
      <c r="R120" s="270"/>
      <c r="S120" s="271"/>
      <c r="T120" s="272"/>
      <c r="U120" s="167"/>
      <c r="V120" s="167"/>
      <c r="W120" s="309"/>
      <c r="X120" s="346"/>
      <c r="Z120" s="168"/>
      <c r="AA120" s="168"/>
      <c r="AB120" s="168"/>
      <c r="AC120" s="168"/>
      <c r="AD120" s="168"/>
      <c r="AE120" s="168"/>
      <c r="AF120" s="168"/>
    </row>
    <row r="121" spans="1:35" ht="15.75" customHeight="1" thickBot="1">
      <c r="A121" s="5">
        <v>50</v>
      </c>
      <c r="B121" s="463" t="str">
        <f t="shared" si="8"/>
        <v/>
      </c>
      <c r="C121" s="519" t="str">
        <f>IF($R$25=TRUE,(Ⅶ!B55),"表示不可")</f>
        <v>表示不可</v>
      </c>
      <c r="D121" s="520" t="str">
        <f>IF($R$25=TRUE,(Ⅶ!C55),"表示不可")</f>
        <v>表示不可</v>
      </c>
      <c r="E121" s="521" t="str">
        <f>IF($R$25=TRUE,(Ⅶ!D55),"表示不可")</f>
        <v>表示不可</v>
      </c>
      <c r="F121" s="382" t="str">
        <f>IF($R$25=TRUE,(Ⅶ!E55),"表示不可")</f>
        <v>表示不可</v>
      </c>
      <c r="G121" s="522" t="str">
        <f>IF($R$25=TRUE,(Ⅶ!F55),"表示不可")</f>
        <v>表示不可</v>
      </c>
      <c r="H121" s="383" t="str">
        <f t="shared" si="6"/>
        <v/>
      </c>
      <c r="I121" s="523"/>
      <c r="J121" s="417" t="str">
        <f>IF($R$25=TRUE,(Ⅶ!I55),"表示不可")</f>
        <v>表示不可</v>
      </c>
      <c r="K121" s="422" t="str">
        <f>IF($R$25=TRUE,(Ⅶ!J55),"表示不可")</f>
        <v>表示不可</v>
      </c>
      <c r="L121" s="384" t="str">
        <f t="shared" si="7"/>
        <v/>
      </c>
      <c r="M121" s="524" t="str">
        <f>IF($R$25=TRUE,(Ⅶ!L55),"表示不可")</f>
        <v>表示不可</v>
      </c>
      <c r="N121" s="385" t="str">
        <f>IF($R$25=TRUE,(Ⅶ!M55),"表示不可")</f>
        <v>表示不可</v>
      </c>
      <c r="O121" s="522" t="str">
        <f>IF($R$25=TRUE,(Ⅶ!N55),"表示不可")</f>
        <v>表示不可</v>
      </c>
      <c r="P121" s="333"/>
      <c r="Q121" s="286"/>
      <c r="R121" s="287"/>
      <c r="S121" s="288"/>
      <c r="T121" s="289"/>
      <c r="U121" s="167"/>
      <c r="V121" s="167"/>
      <c r="W121" s="309"/>
      <c r="X121" s="346"/>
      <c r="Z121" s="168"/>
      <c r="AA121" s="168"/>
      <c r="AB121" s="168"/>
      <c r="AC121" s="168"/>
      <c r="AD121" s="168"/>
      <c r="AE121" s="168"/>
      <c r="AF121" s="168"/>
    </row>
    <row r="122" spans="1:35" ht="15.75" customHeight="1">
      <c r="A122" s="5">
        <v>51</v>
      </c>
      <c r="B122" s="280" t="str">
        <f t="shared" si="8"/>
        <v/>
      </c>
      <c r="C122" s="495" t="str">
        <f>IF($R$25=TRUE,(Ⅶ!B56),"表示不可")</f>
        <v>表示不可</v>
      </c>
      <c r="D122" s="496" t="str">
        <f>IF($R$25=TRUE,(Ⅶ!C56),"表示不可")</f>
        <v>表示不可</v>
      </c>
      <c r="E122" s="497" t="str">
        <f>IF($R$25=TRUE,(Ⅶ!D56),"表示不可")</f>
        <v>表示不可</v>
      </c>
      <c r="F122" s="386" t="str">
        <f>IF($R$25=TRUE,(Ⅶ!E56),"表示不可")</f>
        <v>表示不可</v>
      </c>
      <c r="G122" s="498" t="str">
        <f>IF($R$25=TRUE,(Ⅶ!F56),"表示不可")</f>
        <v>表示不可</v>
      </c>
      <c r="H122" s="387" t="str">
        <f t="shared" si="6"/>
        <v/>
      </c>
      <c r="I122" s="499"/>
      <c r="J122" s="418" t="str">
        <f>IF($R$25=TRUE,(Ⅶ!I56),"表示不可")</f>
        <v>表示不可</v>
      </c>
      <c r="K122" s="423" t="str">
        <f>IF($R$25=TRUE,(Ⅶ!J56),"表示不可")</f>
        <v>表示不可</v>
      </c>
      <c r="L122" s="388" t="str">
        <f t="shared" si="7"/>
        <v/>
      </c>
      <c r="M122" s="500" t="str">
        <f>IF($R$25=TRUE,(Ⅶ!L56),"表示不可")</f>
        <v>表示不可</v>
      </c>
      <c r="N122" s="389" t="str">
        <f>IF($R$25=TRUE,(Ⅶ!M56),"表示不可")</f>
        <v>表示不可</v>
      </c>
      <c r="O122" s="498" t="str">
        <f>IF($R$25=TRUE,(Ⅶ!N56),"表示不可")</f>
        <v>表示不可</v>
      </c>
      <c r="P122" s="333"/>
      <c r="Q122" s="290"/>
      <c r="R122" s="291"/>
      <c r="S122" s="292"/>
      <c r="T122" s="293"/>
      <c r="U122" s="167"/>
      <c r="V122" s="167"/>
      <c r="W122" s="309"/>
      <c r="X122" s="346"/>
      <c r="Z122" s="168"/>
      <c r="AA122" s="168"/>
      <c r="AB122" s="168"/>
      <c r="AC122" s="168"/>
      <c r="AD122" s="168"/>
      <c r="AE122" s="168"/>
      <c r="AF122" s="168"/>
      <c r="AI122" s="169"/>
    </row>
    <row r="123" spans="1:35" ht="15.75" customHeight="1">
      <c r="A123" s="5">
        <v>52</v>
      </c>
      <c r="B123" s="456" t="str">
        <f t="shared" si="8"/>
        <v/>
      </c>
      <c r="C123" s="507" t="str">
        <f>IF($R$25=TRUE,(Ⅶ!B57),"表示不可")</f>
        <v>表示不可</v>
      </c>
      <c r="D123" s="508" t="str">
        <f>IF($R$25=TRUE,(Ⅶ!C57),"表示不可")</f>
        <v>表示不可</v>
      </c>
      <c r="E123" s="509" t="str">
        <f>IF($R$25=TRUE,(Ⅶ!D57),"表示不可")</f>
        <v>表示不可</v>
      </c>
      <c r="F123" s="371" t="str">
        <f>IF($R$25=TRUE,(Ⅶ!E57),"表示不可")</f>
        <v>表示不可</v>
      </c>
      <c r="G123" s="510" t="str">
        <f>IF($R$25=TRUE,(Ⅶ!F57),"表示不可")</f>
        <v>表示不可</v>
      </c>
      <c r="H123" s="372" t="str">
        <f t="shared" si="6"/>
        <v/>
      </c>
      <c r="I123" s="511"/>
      <c r="J123" s="415" t="str">
        <f>IF($R$25=TRUE,(Ⅶ!I57),"表示不可")</f>
        <v>表示不可</v>
      </c>
      <c r="K123" s="419" t="str">
        <f>IF($R$25=TRUE,(Ⅶ!J57),"表示不可")</f>
        <v>表示不可</v>
      </c>
      <c r="L123" s="373" t="str">
        <f t="shared" si="7"/>
        <v/>
      </c>
      <c r="M123" s="512" t="str">
        <f>IF($R$25=TRUE,(Ⅶ!L57),"表示不可")</f>
        <v>表示不可</v>
      </c>
      <c r="N123" s="374" t="str">
        <f>IF($R$25=TRUE,(Ⅶ!M57),"表示不可")</f>
        <v>表示不可</v>
      </c>
      <c r="O123" s="510" t="str">
        <f>IF($R$25=TRUE,(Ⅶ!N57),"表示不可")</f>
        <v>表示不可</v>
      </c>
      <c r="P123" s="333"/>
      <c r="Q123" s="269"/>
      <c r="R123" s="270"/>
      <c r="S123" s="271"/>
      <c r="T123" s="273"/>
      <c r="U123" s="167"/>
      <c r="V123" s="167"/>
      <c r="W123" s="309"/>
      <c r="X123" s="346"/>
      <c r="Z123" s="168"/>
      <c r="AA123" s="168"/>
      <c r="AB123" s="168"/>
      <c r="AC123" s="168"/>
      <c r="AD123" s="168"/>
      <c r="AE123" s="168"/>
      <c r="AF123" s="168"/>
      <c r="AI123" s="169"/>
    </row>
    <row r="124" spans="1:35" ht="15.75" customHeight="1">
      <c r="A124" s="5">
        <v>53</v>
      </c>
      <c r="B124" s="456" t="str">
        <f t="shared" si="8"/>
        <v/>
      </c>
      <c r="C124" s="507" t="str">
        <f>IF($R$25=TRUE,(Ⅶ!B58),"表示不可")</f>
        <v>表示不可</v>
      </c>
      <c r="D124" s="508" t="str">
        <f>IF($R$25=TRUE,(Ⅶ!C58),"表示不可")</f>
        <v>表示不可</v>
      </c>
      <c r="E124" s="509" t="str">
        <f>IF($R$25=TRUE,(Ⅶ!D58),"表示不可")</f>
        <v>表示不可</v>
      </c>
      <c r="F124" s="371" t="str">
        <f>IF($R$25=TRUE,(Ⅶ!E58),"表示不可")</f>
        <v>表示不可</v>
      </c>
      <c r="G124" s="510" t="str">
        <f>IF($R$25=TRUE,(Ⅶ!F58),"表示不可")</f>
        <v>表示不可</v>
      </c>
      <c r="H124" s="372" t="str">
        <f t="shared" si="6"/>
        <v/>
      </c>
      <c r="I124" s="511"/>
      <c r="J124" s="415" t="str">
        <f>IF($R$25=TRUE,(Ⅶ!I58),"表示不可")</f>
        <v>表示不可</v>
      </c>
      <c r="K124" s="419" t="str">
        <f>IF($R$25=TRUE,(Ⅶ!J58),"表示不可")</f>
        <v>表示不可</v>
      </c>
      <c r="L124" s="373" t="str">
        <f t="shared" si="7"/>
        <v/>
      </c>
      <c r="M124" s="512" t="str">
        <f>IF($R$25=TRUE,(Ⅶ!L58),"表示不可")</f>
        <v>表示不可</v>
      </c>
      <c r="N124" s="374" t="str">
        <f>IF($R$25=TRUE,(Ⅶ!M58),"表示不可")</f>
        <v>表示不可</v>
      </c>
      <c r="O124" s="510" t="str">
        <f>IF($R$25=TRUE,(Ⅶ!N58),"表示不可")</f>
        <v>表示不可</v>
      </c>
      <c r="P124" s="333"/>
      <c r="Q124" s="269"/>
      <c r="R124" s="270"/>
      <c r="S124" s="271"/>
      <c r="T124" s="272"/>
      <c r="U124" s="167"/>
      <c r="V124" s="167"/>
      <c r="W124" s="309"/>
      <c r="X124" s="346"/>
      <c r="Z124" s="168"/>
      <c r="AA124" s="168"/>
      <c r="AB124" s="168"/>
      <c r="AC124" s="168"/>
      <c r="AD124" s="168"/>
      <c r="AE124" s="168"/>
      <c r="AF124" s="168"/>
      <c r="AI124" s="169"/>
    </row>
    <row r="125" spans="1:35" ht="15.75" customHeight="1">
      <c r="A125" s="5">
        <v>54</v>
      </c>
      <c r="B125" s="456" t="str">
        <f t="shared" si="8"/>
        <v/>
      </c>
      <c r="C125" s="507" t="str">
        <f>IF($R$25=TRUE,(Ⅶ!B59),"表示不可")</f>
        <v>表示不可</v>
      </c>
      <c r="D125" s="508" t="str">
        <f>IF($R$25=TRUE,(Ⅶ!C59),"表示不可")</f>
        <v>表示不可</v>
      </c>
      <c r="E125" s="509" t="str">
        <f>IF($R$25=TRUE,(Ⅶ!D59),"表示不可")</f>
        <v>表示不可</v>
      </c>
      <c r="F125" s="371" t="str">
        <f>IF($R$25=TRUE,(Ⅶ!E59),"表示不可")</f>
        <v>表示不可</v>
      </c>
      <c r="G125" s="510" t="str">
        <f>IF($R$25=TRUE,(Ⅶ!F59),"表示不可")</f>
        <v>表示不可</v>
      </c>
      <c r="H125" s="372" t="str">
        <f t="shared" si="6"/>
        <v/>
      </c>
      <c r="I125" s="511"/>
      <c r="J125" s="415" t="str">
        <f>IF($R$25=TRUE,(Ⅶ!I59),"表示不可")</f>
        <v>表示不可</v>
      </c>
      <c r="K125" s="419" t="str">
        <f>IF($R$25=TRUE,(Ⅶ!J59),"表示不可")</f>
        <v>表示不可</v>
      </c>
      <c r="L125" s="373" t="str">
        <f t="shared" si="7"/>
        <v/>
      </c>
      <c r="M125" s="512" t="str">
        <f>IF($R$25=TRUE,(Ⅶ!L59),"表示不可")</f>
        <v>表示不可</v>
      </c>
      <c r="N125" s="374" t="str">
        <f>IF($R$25=TRUE,(Ⅶ!M59),"表示不可")</f>
        <v>表示不可</v>
      </c>
      <c r="O125" s="510" t="str">
        <f>IF($R$25=TRUE,(Ⅶ!N59),"表示不可")</f>
        <v>表示不可</v>
      </c>
      <c r="P125" s="333"/>
      <c r="Q125" s="269"/>
      <c r="R125" s="270"/>
      <c r="S125" s="269"/>
      <c r="T125" s="272"/>
      <c r="U125" s="167"/>
      <c r="V125" s="167"/>
      <c r="W125" s="309"/>
      <c r="X125" s="346"/>
      <c r="Z125" s="168"/>
      <c r="AA125" s="168"/>
      <c r="AB125" s="168"/>
      <c r="AC125" s="168"/>
      <c r="AD125" s="168"/>
      <c r="AE125" s="168"/>
      <c r="AF125" s="168"/>
      <c r="AI125" s="169"/>
    </row>
    <row r="126" spans="1:35" ht="15.75" customHeight="1" thickBot="1">
      <c r="A126" s="5">
        <v>55</v>
      </c>
      <c r="B126" s="457" t="str">
        <f t="shared" si="8"/>
        <v/>
      </c>
      <c r="C126" s="513" t="str">
        <f>IF($R$25=TRUE,(Ⅶ!B60),"表示不可")</f>
        <v>表示不可</v>
      </c>
      <c r="D126" s="514" t="str">
        <f>IF($R$25=TRUE,(Ⅶ!C60),"表示不可")</f>
        <v>表示不可</v>
      </c>
      <c r="E126" s="515" t="str">
        <f>IF($R$25=TRUE,(Ⅶ!D60),"表示不可")</f>
        <v>表示不可</v>
      </c>
      <c r="F126" s="375" t="str">
        <f>IF($R$25=TRUE,(Ⅶ!E60),"表示不可")</f>
        <v>表示不可</v>
      </c>
      <c r="G126" s="516" t="str">
        <f>IF($R$25=TRUE,(Ⅶ!F60),"表示不可")</f>
        <v>表示不可</v>
      </c>
      <c r="H126" s="376" t="str">
        <f t="shared" si="6"/>
        <v/>
      </c>
      <c r="I126" s="517"/>
      <c r="J126" s="416" t="str">
        <f>IF($R$25=TRUE,(Ⅶ!I60),"表示不可")</f>
        <v>表示不可</v>
      </c>
      <c r="K126" s="420" t="str">
        <f>IF($R$25=TRUE,(Ⅶ!J60),"表示不可")</f>
        <v>表示不可</v>
      </c>
      <c r="L126" s="377" t="str">
        <f t="shared" si="7"/>
        <v/>
      </c>
      <c r="M126" s="518" t="str">
        <f>IF($R$25=TRUE,(Ⅶ!L60),"表示不可")</f>
        <v>表示不可</v>
      </c>
      <c r="N126" s="378" t="str">
        <f>IF($R$25=TRUE,(Ⅶ!M60),"表示不可")</f>
        <v>表示不可</v>
      </c>
      <c r="O126" s="516" t="str">
        <f>IF($R$25=TRUE,(Ⅶ!N60),"表示不可")</f>
        <v>表示不可</v>
      </c>
      <c r="P126" s="333"/>
      <c r="Q126" s="276"/>
      <c r="R126" s="277"/>
      <c r="S126" s="276"/>
      <c r="T126" s="279"/>
      <c r="U126" s="167"/>
      <c r="V126" s="167"/>
      <c r="W126" s="309"/>
      <c r="X126" s="346"/>
      <c r="Z126" s="168"/>
      <c r="AA126" s="168"/>
      <c r="AB126" s="168"/>
      <c r="AC126" s="168"/>
      <c r="AD126" s="168"/>
      <c r="AE126" s="168"/>
      <c r="AF126" s="168"/>
      <c r="AI126" s="169"/>
    </row>
    <row r="127" spans="1:35" ht="15.75" customHeight="1">
      <c r="A127" s="5">
        <v>56</v>
      </c>
      <c r="B127" s="264" t="str">
        <f t="shared" si="8"/>
        <v/>
      </c>
      <c r="C127" s="483" t="str">
        <f>IF($R$25=TRUE,(Ⅶ!B61),"表示不可")</f>
        <v>表示不可</v>
      </c>
      <c r="D127" s="484" t="str">
        <f>IF($R$25=TRUE,(Ⅶ!C61),"表示不可")</f>
        <v>表示不可</v>
      </c>
      <c r="E127" s="485" t="str">
        <f>IF($R$25=TRUE,(Ⅶ!D61),"表示不可")</f>
        <v>表示不可</v>
      </c>
      <c r="F127" s="370" t="str">
        <f>IF($R$25=TRUE,(Ⅶ!E61),"表示不可")</f>
        <v>表示不可</v>
      </c>
      <c r="G127" s="486" t="str">
        <f>IF($R$25=TRUE,(Ⅶ!F61),"表示不可")</f>
        <v>表示不可</v>
      </c>
      <c r="H127" s="379" t="str">
        <f t="shared" si="6"/>
        <v/>
      </c>
      <c r="I127" s="487"/>
      <c r="J127" s="414" t="str">
        <f>IF($R$25=TRUE,(Ⅶ!I61),"表示不可")</f>
        <v>表示不可</v>
      </c>
      <c r="K127" s="421" t="str">
        <f>IF($R$25=TRUE,(Ⅶ!J61),"表示不可")</f>
        <v>表示不可</v>
      </c>
      <c r="L127" s="380" t="str">
        <f t="shared" si="7"/>
        <v/>
      </c>
      <c r="M127" s="488" t="str">
        <f>IF($R$25=TRUE,(Ⅶ!L61),"表示不可")</f>
        <v>表示不可</v>
      </c>
      <c r="N127" s="381" t="str">
        <f>IF($R$25=TRUE,(Ⅶ!M61),"表示不可")</f>
        <v>表示不可</v>
      </c>
      <c r="O127" s="486" t="str">
        <f>IF($R$25=TRUE,(Ⅶ!N61),"表示不可")</f>
        <v>表示不可</v>
      </c>
      <c r="P127" s="333"/>
      <c r="Q127" s="281"/>
      <c r="R127" s="282"/>
      <c r="S127" s="281"/>
      <c r="T127" s="284"/>
      <c r="U127" s="167"/>
      <c r="V127" s="167"/>
      <c r="W127" s="309"/>
      <c r="X127" s="346"/>
      <c r="Z127" s="168"/>
      <c r="AA127" s="168"/>
      <c r="AB127" s="168"/>
      <c r="AC127" s="168"/>
      <c r="AD127" s="168"/>
      <c r="AE127" s="168"/>
      <c r="AF127" s="168"/>
      <c r="AI127" s="169"/>
    </row>
    <row r="128" spans="1:35" ht="15.75" customHeight="1">
      <c r="A128" s="5">
        <v>57</v>
      </c>
      <c r="B128" s="456" t="str">
        <f t="shared" si="8"/>
        <v/>
      </c>
      <c r="C128" s="507" t="str">
        <f>IF($R$25=TRUE,(Ⅶ!B62),"表示不可")</f>
        <v>表示不可</v>
      </c>
      <c r="D128" s="508" t="str">
        <f>IF($R$25=TRUE,(Ⅶ!C62),"表示不可")</f>
        <v>表示不可</v>
      </c>
      <c r="E128" s="509" t="str">
        <f>IF($R$25=TRUE,(Ⅶ!D62),"表示不可")</f>
        <v>表示不可</v>
      </c>
      <c r="F128" s="371" t="str">
        <f>IF($R$25=TRUE,(Ⅶ!E62),"表示不可")</f>
        <v>表示不可</v>
      </c>
      <c r="G128" s="510" t="str">
        <f>IF($R$25=TRUE,(Ⅶ!F62),"表示不可")</f>
        <v>表示不可</v>
      </c>
      <c r="H128" s="372" t="str">
        <f t="shared" si="6"/>
        <v/>
      </c>
      <c r="I128" s="511"/>
      <c r="J128" s="415" t="str">
        <f>IF($R$25=TRUE,(Ⅶ!I62),"表示不可")</f>
        <v>表示不可</v>
      </c>
      <c r="K128" s="419" t="str">
        <f>IF($R$25=TRUE,(Ⅶ!J62),"表示不可")</f>
        <v>表示不可</v>
      </c>
      <c r="L128" s="373" t="str">
        <f t="shared" si="7"/>
        <v/>
      </c>
      <c r="M128" s="512" t="str">
        <f>IF($R$25=TRUE,(Ⅶ!L62),"表示不可")</f>
        <v>表示不可</v>
      </c>
      <c r="N128" s="374" t="str">
        <f>IF($R$25=TRUE,(Ⅶ!M62),"表示不可")</f>
        <v>表示不可</v>
      </c>
      <c r="O128" s="510" t="str">
        <f>IF($R$25=TRUE,(Ⅶ!N62),"表示不可")</f>
        <v>表示不可</v>
      </c>
      <c r="P128" s="333"/>
      <c r="Q128" s="269"/>
      <c r="R128" s="270"/>
      <c r="S128" s="269"/>
      <c r="T128" s="272"/>
      <c r="U128" s="167"/>
      <c r="V128" s="167"/>
      <c r="W128" s="309"/>
      <c r="X128" s="346"/>
      <c r="Z128" s="168"/>
      <c r="AA128" s="168"/>
      <c r="AB128" s="168"/>
      <c r="AC128" s="168"/>
      <c r="AD128" s="168"/>
      <c r="AE128" s="168"/>
      <c r="AF128" s="168"/>
      <c r="AI128" s="169"/>
    </row>
    <row r="129" spans="1:35" ht="15.75" customHeight="1">
      <c r="A129" s="5">
        <v>58</v>
      </c>
      <c r="B129" s="456" t="str">
        <f t="shared" si="8"/>
        <v/>
      </c>
      <c r="C129" s="507" t="str">
        <f>IF($R$25=TRUE,(Ⅶ!B63),"表示不可")</f>
        <v>表示不可</v>
      </c>
      <c r="D129" s="508" t="str">
        <f>IF($R$25=TRUE,(Ⅶ!C63),"表示不可")</f>
        <v>表示不可</v>
      </c>
      <c r="E129" s="509" t="str">
        <f>IF($R$25=TRUE,(Ⅶ!D63),"表示不可")</f>
        <v>表示不可</v>
      </c>
      <c r="F129" s="371" t="str">
        <f>IF($R$25=TRUE,(Ⅶ!E63),"表示不可")</f>
        <v>表示不可</v>
      </c>
      <c r="G129" s="510" t="str">
        <f>IF($R$25=TRUE,(Ⅶ!F63),"表示不可")</f>
        <v>表示不可</v>
      </c>
      <c r="H129" s="372" t="str">
        <f t="shared" si="6"/>
        <v/>
      </c>
      <c r="I129" s="511"/>
      <c r="J129" s="415" t="str">
        <f>IF($R$25=TRUE,(Ⅶ!I63),"表示不可")</f>
        <v>表示不可</v>
      </c>
      <c r="K129" s="419" t="str">
        <f>IF($R$25=TRUE,(Ⅶ!J63),"表示不可")</f>
        <v>表示不可</v>
      </c>
      <c r="L129" s="373" t="str">
        <f t="shared" si="7"/>
        <v/>
      </c>
      <c r="M129" s="512" t="str">
        <f>IF($R$25=TRUE,(Ⅶ!L63),"表示不可")</f>
        <v>表示不可</v>
      </c>
      <c r="N129" s="374" t="str">
        <f>IF($R$25=TRUE,(Ⅶ!M63),"表示不可")</f>
        <v>表示不可</v>
      </c>
      <c r="O129" s="510" t="str">
        <f>IF($R$25=TRUE,(Ⅶ!N63),"表示不可")</f>
        <v>表示不可</v>
      </c>
      <c r="P129" s="333"/>
      <c r="Q129" s="269"/>
      <c r="R129" s="270"/>
      <c r="S129" s="269"/>
      <c r="T129" s="272"/>
      <c r="U129" s="167"/>
      <c r="V129" s="167"/>
      <c r="W129" s="309"/>
      <c r="X129" s="346"/>
      <c r="Z129" s="168"/>
      <c r="AA129" s="168"/>
      <c r="AB129" s="168"/>
      <c r="AC129" s="168"/>
      <c r="AD129" s="168"/>
      <c r="AE129" s="168"/>
      <c r="AF129" s="168"/>
      <c r="AI129" s="169"/>
    </row>
    <row r="130" spans="1:35" ht="15.75" customHeight="1">
      <c r="A130" s="5">
        <v>59</v>
      </c>
      <c r="B130" s="456" t="str">
        <f t="shared" si="8"/>
        <v/>
      </c>
      <c r="C130" s="507" t="str">
        <f>IF($R$25=TRUE,(Ⅶ!B64),"表示不可")</f>
        <v>表示不可</v>
      </c>
      <c r="D130" s="508" t="str">
        <f>IF($R$25=TRUE,(Ⅶ!C64),"表示不可")</f>
        <v>表示不可</v>
      </c>
      <c r="E130" s="509" t="str">
        <f>IF($R$25=TRUE,(Ⅶ!D64),"表示不可")</f>
        <v>表示不可</v>
      </c>
      <c r="F130" s="371" t="str">
        <f>IF($R$25=TRUE,(Ⅶ!E64),"表示不可")</f>
        <v>表示不可</v>
      </c>
      <c r="G130" s="510" t="str">
        <f>IF($R$25=TRUE,(Ⅶ!F64),"表示不可")</f>
        <v>表示不可</v>
      </c>
      <c r="H130" s="372" t="str">
        <f t="shared" si="6"/>
        <v/>
      </c>
      <c r="I130" s="511"/>
      <c r="J130" s="415" t="str">
        <f>IF($R$25=TRUE,(Ⅶ!I64),"表示不可")</f>
        <v>表示不可</v>
      </c>
      <c r="K130" s="419" t="str">
        <f>IF($R$25=TRUE,(Ⅶ!J64),"表示不可")</f>
        <v>表示不可</v>
      </c>
      <c r="L130" s="373" t="str">
        <f t="shared" si="7"/>
        <v/>
      </c>
      <c r="M130" s="512" t="str">
        <f>IF($R$25=TRUE,(Ⅶ!L64),"表示不可")</f>
        <v>表示不可</v>
      </c>
      <c r="N130" s="374" t="str">
        <f>IF($R$25=TRUE,(Ⅶ!M64),"表示不可")</f>
        <v>表示不可</v>
      </c>
      <c r="O130" s="510" t="str">
        <f>IF($R$25=TRUE,(Ⅶ!N64),"表示不可")</f>
        <v>表示不可</v>
      </c>
      <c r="P130" s="333"/>
      <c r="Q130" s="269"/>
      <c r="R130" s="270"/>
      <c r="S130" s="269"/>
      <c r="T130" s="272"/>
      <c r="U130" s="167"/>
      <c r="V130" s="167"/>
      <c r="W130" s="309"/>
      <c r="X130" s="346"/>
      <c r="Z130" s="168"/>
      <c r="AA130" s="168"/>
      <c r="AB130" s="168"/>
      <c r="AC130" s="168"/>
      <c r="AD130" s="168"/>
      <c r="AE130" s="168"/>
      <c r="AF130" s="168"/>
      <c r="AI130" s="169"/>
    </row>
    <row r="131" spans="1:35" ht="15.75" customHeight="1" thickBot="1">
      <c r="A131" s="5">
        <v>60</v>
      </c>
      <c r="B131" s="457" t="str">
        <f t="shared" si="8"/>
        <v/>
      </c>
      <c r="C131" s="513" t="str">
        <f>IF($R$25=TRUE,(Ⅶ!B65),"表示不可")</f>
        <v>表示不可</v>
      </c>
      <c r="D131" s="514" t="str">
        <f>IF($R$25=TRUE,(Ⅶ!C65),"表示不可")</f>
        <v>表示不可</v>
      </c>
      <c r="E131" s="515" t="str">
        <f>IF($R$25=TRUE,(Ⅶ!D65),"表示不可")</f>
        <v>表示不可</v>
      </c>
      <c r="F131" s="375" t="str">
        <f>IF($R$25=TRUE,(Ⅶ!E65),"表示不可")</f>
        <v>表示不可</v>
      </c>
      <c r="G131" s="516" t="str">
        <f>IF($R$25=TRUE,(Ⅶ!F65),"表示不可")</f>
        <v>表示不可</v>
      </c>
      <c r="H131" s="376" t="str">
        <f t="shared" si="6"/>
        <v/>
      </c>
      <c r="I131" s="517"/>
      <c r="J131" s="416" t="str">
        <f>IF($R$25=TRUE,(Ⅶ!I65),"表示不可")</f>
        <v>表示不可</v>
      </c>
      <c r="K131" s="420" t="str">
        <f>IF($R$25=TRUE,(Ⅶ!J65),"表示不可")</f>
        <v>表示不可</v>
      </c>
      <c r="L131" s="377" t="str">
        <f t="shared" si="7"/>
        <v/>
      </c>
      <c r="M131" s="518" t="str">
        <f>IF($R$25=TRUE,(Ⅶ!L65),"表示不可")</f>
        <v>表示不可</v>
      </c>
      <c r="N131" s="378" t="str">
        <f>IF($R$25=TRUE,(Ⅶ!M65),"表示不可")</f>
        <v>表示不可</v>
      </c>
      <c r="O131" s="516" t="str">
        <f>IF($R$25=TRUE,(Ⅶ!N65),"表示不可")</f>
        <v>表示不可</v>
      </c>
      <c r="P131" s="333"/>
      <c r="Q131" s="276"/>
      <c r="R131" s="277"/>
      <c r="S131" s="276"/>
      <c r="T131" s="279"/>
      <c r="U131" s="167"/>
      <c r="V131" s="167"/>
      <c r="W131" s="309"/>
      <c r="X131" s="346"/>
      <c r="Z131" s="168"/>
      <c r="AA131" s="168"/>
      <c r="AB131" s="168"/>
      <c r="AC131" s="168"/>
      <c r="AD131" s="168"/>
      <c r="AE131" s="168"/>
      <c r="AF131" s="168"/>
      <c r="AI131" s="169"/>
    </row>
    <row r="132" spans="1:35" ht="12" customHeight="1">
      <c r="P132" s="333"/>
      <c r="Q132" s="295"/>
      <c r="R132" s="295"/>
      <c r="S132" s="295"/>
      <c r="T132" s="295"/>
      <c r="U132" s="167"/>
      <c r="V132" s="167"/>
      <c r="W132" s="309"/>
      <c r="X132" s="346"/>
      <c r="Z132" s="168"/>
      <c r="AA132" s="168"/>
      <c r="AB132" s="168"/>
      <c r="AC132" s="168"/>
      <c r="AD132" s="168"/>
      <c r="AE132" s="168"/>
      <c r="AF132" s="168"/>
      <c r="AI132" s="169"/>
    </row>
    <row r="133" spans="1:35" ht="22.5" customHeight="1">
      <c r="B133" s="46" t="str">
        <f>"上記のとおり、高文連個人情報に関する保護規定を承諾したうえで、"&amp;B2&amp;"への参加を申し込みます。"</f>
        <v>上記のとおり、高文連個人情報に関する保護規定を承諾したうえで、平成29年度宮崎県高等学校新人放送コンテスト 兼 
第39回九州高校放送コンテスト宮崎県予選への参加を申し込みます。</v>
      </c>
      <c r="P133" s="333"/>
      <c r="Q133" s="295"/>
      <c r="R133" s="295"/>
      <c r="S133" s="295"/>
      <c r="T133" s="295"/>
      <c r="U133" s="167"/>
      <c r="V133" s="167"/>
      <c r="W133" s="309"/>
      <c r="X133" s="346"/>
      <c r="Z133" s="168"/>
      <c r="AA133" s="168"/>
      <c r="AB133" s="168"/>
      <c r="AC133" s="168"/>
      <c r="AD133" s="168"/>
      <c r="AE133" s="168"/>
      <c r="AF133" s="168"/>
      <c r="AI133" s="169"/>
    </row>
    <row r="134" spans="1:35" ht="22.5" customHeight="1">
      <c r="B134" s="671">
        <f ca="1">B66</f>
        <v>43024</v>
      </c>
      <c r="C134" s="671"/>
      <c r="P134" s="333"/>
      <c r="Q134" s="295"/>
      <c r="R134" s="295"/>
      <c r="S134" s="295"/>
      <c r="T134" s="295"/>
      <c r="U134" s="167"/>
      <c r="V134" s="167"/>
      <c r="W134" s="309"/>
      <c r="X134" s="346"/>
      <c r="Z134" s="168"/>
      <c r="AA134" s="168"/>
      <c r="AB134" s="168"/>
      <c r="AC134" s="168"/>
      <c r="AD134" s="168"/>
      <c r="AE134" s="168"/>
      <c r="AF134" s="168"/>
      <c r="AI134" s="169"/>
    </row>
    <row r="135" spans="1:35" ht="22.5" customHeight="1">
      <c r="B135" s="8" t="s">
        <v>235</v>
      </c>
      <c r="C135" s="8"/>
      <c r="G135" s="129" t="s">
        <v>138</v>
      </c>
      <c r="H135" s="302"/>
      <c r="I135" s="310"/>
      <c r="J135" s="424">
        <f>C3</f>
        <v>0</v>
      </c>
      <c r="K135" s="425"/>
      <c r="L135" s="426"/>
      <c r="M135" s="427"/>
      <c r="N135" s="303"/>
      <c r="O135" s="303"/>
      <c r="P135" s="333"/>
      <c r="Q135" s="295"/>
      <c r="R135" s="295"/>
      <c r="S135" s="295"/>
      <c r="T135" s="295"/>
      <c r="U135" s="167"/>
      <c r="V135" s="167"/>
      <c r="W135" s="309"/>
      <c r="X135" s="346"/>
      <c r="Z135" s="168"/>
      <c r="AA135" s="168"/>
      <c r="AB135" s="168"/>
      <c r="AC135" s="168"/>
      <c r="AD135" s="168"/>
      <c r="AE135" s="168"/>
      <c r="AF135" s="168"/>
      <c r="AI135" s="169"/>
    </row>
    <row r="136" spans="1:35" ht="22.5" customHeight="1">
      <c r="B136" s="8" t="str">
        <f>B68</f>
        <v>　　　　（宮崎南高等学校副校長）</v>
      </c>
      <c r="C136" s="8"/>
      <c r="G136" s="304" t="s">
        <v>239</v>
      </c>
      <c r="H136" s="312"/>
      <c r="I136" s="312"/>
      <c r="J136" s="666">
        <f>J68</f>
        <v>0</v>
      </c>
      <c r="K136" s="666"/>
      <c r="L136" s="666"/>
      <c r="M136" s="666"/>
      <c r="N136" s="306" t="s">
        <v>240</v>
      </c>
      <c r="O136" s="345"/>
      <c r="P136" s="333"/>
      <c r="Q136" s="295"/>
      <c r="R136" s="295"/>
      <c r="S136" s="295"/>
      <c r="T136" s="295"/>
      <c r="U136" s="167"/>
      <c r="V136" s="167"/>
      <c r="W136" s="309"/>
      <c r="X136" s="346"/>
      <c r="Z136" s="168"/>
      <c r="AA136" s="168"/>
      <c r="AB136" s="168"/>
      <c r="AC136" s="168"/>
      <c r="AD136" s="168"/>
      <c r="AE136" s="168"/>
      <c r="AF136" s="168"/>
      <c r="AI136" s="169"/>
    </row>
    <row r="137" spans="1:35">
      <c r="Q137" s="314"/>
      <c r="R137" s="314"/>
      <c r="S137" s="314"/>
      <c r="T137" s="314"/>
    </row>
    <row r="138" spans="1:35">
      <c r="Q138" s="314"/>
      <c r="R138" s="314"/>
      <c r="S138" s="314"/>
      <c r="T138" s="314"/>
    </row>
    <row r="139" spans="1:35">
      <c r="Q139" s="314"/>
      <c r="R139" s="314"/>
      <c r="S139" s="314"/>
      <c r="T139" s="314"/>
    </row>
    <row r="140" spans="1:35">
      <c r="Q140" s="314"/>
      <c r="R140" s="314"/>
      <c r="S140" s="314"/>
      <c r="T140" s="314"/>
    </row>
    <row r="141" spans="1:35">
      <c r="Q141" s="314"/>
      <c r="R141" s="314"/>
      <c r="S141" s="314"/>
      <c r="T141" s="314"/>
    </row>
    <row r="142" spans="1:35">
      <c r="Q142" s="314"/>
      <c r="R142" s="314"/>
      <c r="S142" s="314"/>
      <c r="T142" s="314"/>
    </row>
    <row r="143" spans="1:35">
      <c r="Q143" s="314"/>
      <c r="R143" s="314"/>
      <c r="S143" s="314"/>
      <c r="T143" s="314"/>
    </row>
    <row r="144" spans="1:35">
      <c r="Q144" s="314"/>
      <c r="R144" s="314"/>
      <c r="S144" s="314"/>
      <c r="T144" s="314"/>
    </row>
    <row r="145" spans="6:35">
      <c r="Q145" s="314"/>
      <c r="R145" s="314"/>
      <c r="S145" s="314"/>
      <c r="T145" s="314"/>
    </row>
    <row r="146" spans="6:35">
      <c r="Q146" s="314"/>
      <c r="R146" s="314"/>
      <c r="S146" s="314"/>
      <c r="T146" s="314"/>
    </row>
    <row r="147" spans="6:35">
      <c r="Q147" s="314"/>
      <c r="R147" s="314"/>
      <c r="S147" s="314"/>
      <c r="T147" s="314"/>
    </row>
    <row r="148" spans="6:35">
      <c r="F148" s="5"/>
      <c r="H148" s="5"/>
      <c r="K148" s="5"/>
      <c r="N148" s="5"/>
      <c r="O148" s="5"/>
      <c r="P148" s="337"/>
      <c r="Q148" s="314"/>
      <c r="R148" s="314"/>
      <c r="S148" s="314"/>
      <c r="T148" s="314"/>
      <c r="U148"/>
      <c r="V148" s="315"/>
      <c r="X148" s="351"/>
      <c r="Z148"/>
      <c r="AA148"/>
      <c r="AB148"/>
      <c r="AC148"/>
      <c r="AD148"/>
      <c r="AE148"/>
      <c r="AF148"/>
      <c r="AG148"/>
      <c r="AH148"/>
      <c r="AI148"/>
    </row>
    <row r="149" spans="6:35">
      <c r="F149" s="5"/>
      <c r="H149" s="5"/>
      <c r="K149" s="5"/>
      <c r="N149" s="5"/>
      <c r="O149" s="5"/>
      <c r="P149" s="337"/>
      <c r="Q149" s="314"/>
      <c r="R149" s="314"/>
      <c r="S149" s="314"/>
      <c r="T149" s="314"/>
      <c r="U149"/>
      <c r="V149" s="315"/>
      <c r="X149" s="351"/>
      <c r="Z149"/>
      <c r="AA149"/>
      <c r="AB149"/>
      <c r="AC149"/>
      <c r="AD149"/>
      <c r="AE149"/>
      <c r="AF149"/>
      <c r="AG149"/>
      <c r="AH149"/>
      <c r="AI149"/>
    </row>
    <row r="150" spans="6:35">
      <c r="F150" s="5"/>
      <c r="H150" s="5"/>
      <c r="K150" s="5"/>
      <c r="N150" s="5"/>
      <c r="O150" s="5"/>
      <c r="P150" s="337"/>
      <c r="Q150" s="314"/>
      <c r="R150" s="314"/>
      <c r="S150" s="314"/>
      <c r="T150" s="314"/>
      <c r="U150"/>
      <c r="V150" s="315"/>
      <c r="X150" s="351"/>
      <c r="Z150"/>
      <c r="AA150"/>
      <c r="AB150"/>
      <c r="AC150"/>
      <c r="AD150"/>
      <c r="AE150"/>
      <c r="AF150"/>
      <c r="AG150"/>
      <c r="AH150"/>
      <c r="AI150"/>
    </row>
    <row r="151" spans="6:35">
      <c r="F151" s="5"/>
      <c r="H151" s="5"/>
      <c r="K151" s="5"/>
      <c r="N151" s="5"/>
      <c r="O151" s="5"/>
      <c r="P151" s="337"/>
      <c r="Q151" s="314"/>
      <c r="R151" s="314"/>
      <c r="S151" s="314"/>
      <c r="T151" s="314"/>
      <c r="U151"/>
      <c r="V151" s="315"/>
      <c r="X151" s="351"/>
      <c r="Z151"/>
      <c r="AA151"/>
      <c r="AB151"/>
      <c r="AC151"/>
      <c r="AD151"/>
      <c r="AE151"/>
      <c r="AF151"/>
      <c r="AG151"/>
      <c r="AH151"/>
      <c r="AI151"/>
    </row>
    <row r="152" spans="6:35">
      <c r="F152" s="5"/>
      <c r="H152" s="5"/>
      <c r="K152" s="5"/>
      <c r="N152" s="5"/>
      <c r="O152" s="5"/>
      <c r="P152" s="337"/>
      <c r="Q152" s="314"/>
      <c r="R152" s="314"/>
      <c r="S152" s="314"/>
      <c r="T152" s="314"/>
      <c r="U152"/>
      <c r="V152" s="315"/>
      <c r="X152" s="351"/>
      <c r="Z152"/>
      <c r="AA152"/>
      <c r="AB152"/>
      <c r="AC152"/>
      <c r="AD152"/>
      <c r="AE152"/>
      <c r="AF152"/>
      <c r="AG152"/>
      <c r="AH152"/>
      <c r="AI152"/>
    </row>
    <row r="153" spans="6:35">
      <c r="F153" s="5"/>
      <c r="H153" s="5"/>
      <c r="K153" s="5"/>
      <c r="N153" s="5"/>
      <c r="O153" s="5"/>
      <c r="P153" s="337"/>
      <c r="Q153" s="314"/>
      <c r="R153" s="314"/>
      <c r="S153" s="314"/>
      <c r="T153" s="314"/>
      <c r="U153"/>
      <c r="V153" s="315"/>
      <c r="X153" s="351"/>
      <c r="Z153"/>
      <c r="AA153"/>
      <c r="AB153"/>
      <c r="AC153"/>
      <c r="AD153"/>
      <c r="AE153"/>
      <c r="AF153"/>
      <c r="AG153"/>
      <c r="AH153"/>
      <c r="AI153"/>
    </row>
    <row r="154" spans="6:35">
      <c r="F154" s="5"/>
      <c r="H154" s="5"/>
      <c r="K154" s="5"/>
      <c r="N154" s="5"/>
      <c r="O154" s="5"/>
      <c r="P154" s="337"/>
      <c r="Q154" s="314"/>
      <c r="R154" s="314"/>
      <c r="S154" s="314"/>
      <c r="T154" s="314"/>
      <c r="U154"/>
      <c r="V154" s="315"/>
      <c r="X154" s="351"/>
      <c r="Z154"/>
      <c r="AA154"/>
      <c r="AB154"/>
      <c r="AC154"/>
      <c r="AD154"/>
      <c r="AE154"/>
      <c r="AF154"/>
      <c r="AG154"/>
      <c r="AH154"/>
      <c r="AI154"/>
    </row>
    <row r="155" spans="6:35">
      <c r="F155" s="5"/>
      <c r="H155" s="5"/>
      <c r="K155" s="5"/>
      <c r="N155" s="5"/>
      <c r="O155" s="5"/>
      <c r="P155" s="337"/>
      <c r="Q155" s="314"/>
      <c r="R155" s="314"/>
      <c r="S155" s="314"/>
      <c r="T155" s="314"/>
      <c r="U155"/>
      <c r="V155" s="315"/>
      <c r="X155" s="351"/>
      <c r="Z155"/>
      <c r="AA155"/>
      <c r="AB155"/>
      <c r="AC155"/>
      <c r="AD155"/>
      <c r="AE155"/>
      <c r="AF155"/>
      <c r="AG155"/>
      <c r="AH155"/>
      <c r="AI155"/>
    </row>
    <row r="156" spans="6:35">
      <c r="F156" s="5"/>
      <c r="H156" s="5"/>
      <c r="K156" s="5"/>
      <c r="N156" s="5"/>
      <c r="O156" s="5"/>
      <c r="P156" s="337"/>
      <c r="Q156" s="314"/>
      <c r="R156" s="314"/>
      <c r="S156" s="314"/>
      <c r="T156" s="314"/>
      <c r="U156"/>
      <c r="V156" s="315"/>
      <c r="X156" s="351"/>
      <c r="Z156"/>
      <c r="AA156"/>
      <c r="AB156"/>
      <c r="AC156"/>
      <c r="AD156"/>
      <c r="AE156"/>
      <c r="AF156"/>
      <c r="AG156"/>
      <c r="AH156"/>
      <c r="AI156"/>
    </row>
    <row r="157" spans="6:35">
      <c r="F157" s="5"/>
      <c r="H157" s="5"/>
      <c r="K157" s="5"/>
      <c r="N157" s="5"/>
      <c r="O157" s="5"/>
      <c r="P157" s="337"/>
      <c r="Q157" s="314"/>
      <c r="R157" s="314"/>
      <c r="S157" s="314"/>
      <c r="T157" s="314"/>
      <c r="U157"/>
      <c r="V157" s="315"/>
      <c r="X157" s="351"/>
      <c r="Z157"/>
      <c r="AA157"/>
      <c r="AB157"/>
      <c r="AC157"/>
      <c r="AD157"/>
      <c r="AE157"/>
      <c r="AF157"/>
      <c r="AG157"/>
      <c r="AH157"/>
      <c r="AI157"/>
    </row>
    <row r="158" spans="6:35">
      <c r="F158" s="5"/>
      <c r="H158" s="5"/>
      <c r="K158" s="5"/>
      <c r="N158" s="5"/>
      <c r="O158" s="5"/>
      <c r="P158" s="337"/>
      <c r="Q158" s="314"/>
      <c r="R158" s="314"/>
      <c r="S158" s="314"/>
      <c r="T158" s="314"/>
      <c r="U158"/>
      <c r="V158" s="315"/>
      <c r="X158" s="351"/>
      <c r="Z158"/>
      <c r="AA158"/>
      <c r="AB158"/>
      <c r="AC158"/>
      <c r="AD158"/>
      <c r="AE158"/>
      <c r="AF158"/>
      <c r="AG158"/>
      <c r="AH158"/>
      <c r="AI158"/>
    </row>
    <row r="159" spans="6:35">
      <c r="F159" s="5"/>
      <c r="H159" s="5"/>
      <c r="K159" s="5"/>
      <c r="N159" s="5"/>
      <c r="O159" s="5"/>
      <c r="P159" s="337"/>
      <c r="Q159" s="314"/>
      <c r="R159" s="314"/>
      <c r="S159" s="314"/>
      <c r="T159" s="314"/>
      <c r="U159"/>
      <c r="V159" s="315"/>
      <c r="X159" s="351"/>
      <c r="Z159"/>
      <c r="AA159"/>
      <c r="AB159"/>
      <c r="AC159"/>
      <c r="AD159"/>
      <c r="AE159"/>
      <c r="AF159"/>
      <c r="AG159"/>
      <c r="AH159"/>
      <c r="AI159"/>
    </row>
    <row r="160" spans="6:35">
      <c r="F160" s="5"/>
      <c r="H160" s="5"/>
      <c r="K160" s="5"/>
      <c r="N160" s="5"/>
      <c r="O160" s="5"/>
      <c r="P160" s="337"/>
      <c r="Q160" s="314"/>
      <c r="R160" s="314"/>
      <c r="S160" s="314"/>
      <c r="T160" s="314"/>
      <c r="U160"/>
      <c r="V160" s="315"/>
      <c r="X160" s="351"/>
      <c r="Z160"/>
      <c r="AA160"/>
      <c r="AB160"/>
      <c r="AC160"/>
      <c r="AD160"/>
      <c r="AE160"/>
      <c r="AF160"/>
      <c r="AG160"/>
      <c r="AH160"/>
      <c r="AI160"/>
    </row>
    <row r="161" spans="6:35">
      <c r="F161" s="5"/>
      <c r="H161" s="5"/>
      <c r="K161" s="5"/>
      <c r="N161" s="5"/>
      <c r="O161" s="5"/>
      <c r="P161" s="337"/>
      <c r="Q161" s="314"/>
      <c r="R161" s="314"/>
      <c r="S161" s="314"/>
      <c r="T161" s="314"/>
      <c r="U161"/>
      <c r="V161" s="315"/>
      <c r="X161" s="351"/>
      <c r="Z161"/>
      <c r="AA161"/>
      <c r="AB161"/>
      <c r="AC161"/>
      <c r="AD161"/>
      <c r="AE161"/>
      <c r="AF161"/>
      <c r="AG161"/>
      <c r="AH161"/>
      <c r="AI161"/>
    </row>
    <row r="162" spans="6:35">
      <c r="F162" s="5"/>
      <c r="H162" s="5"/>
      <c r="K162" s="5"/>
      <c r="N162" s="5"/>
      <c r="O162" s="5"/>
      <c r="P162" s="337"/>
      <c r="Q162" s="314"/>
      <c r="R162" s="314"/>
      <c r="S162" s="314"/>
      <c r="T162" s="314"/>
      <c r="U162"/>
      <c r="V162" s="315"/>
      <c r="X162" s="351"/>
      <c r="Z162"/>
      <c r="AA162"/>
      <c r="AB162"/>
      <c r="AC162"/>
      <c r="AD162"/>
      <c r="AE162"/>
      <c r="AF162"/>
      <c r="AG162"/>
      <c r="AH162"/>
      <c r="AI162"/>
    </row>
    <row r="163" spans="6:35">
      <c r="F163" s="5"/>
      <c r="H163" s="5"/>
      <c r="K163" s="5"/>
      <c r="N163" s="5"/>
      <c r="O163" s="5"/>
      <c r="P163" s="337"/>
      <c r="Q163" s="314"/>
      <c r="R163" s="314"/>
      <c r="S163" s="314"/>
      <c r="T163" s="314"/>
      <c r="U163"/>
      <c r="V163" s="315"/>
      <c r="X163" s="351"/>
      <c r="Z163"/>
      <c r="AA163"/>
      <c r="AB163"/>
      <c r="AC163"/>
      <c r="AD163"/>
      <c r="AE163"/>
      <c r="AF163"/>
      <c r="AG163"/>
      <c r="AH163"/>
      <c r="AI163"/>
    </row>
    <row r="164" spans="6:35">
      <c r="F164" s="5"/>
      <c r="H164" s="5"/>
      <c r="K164" s="5"/>
      <c r="N164" s="5"/>
      <c r="O164" s="5"/>
      <c r="P164" s="337"/>
      <c r="Q164" s="314"/>
      <c r="R164" s="314"/>
      <c r="S164" s="314"/>
      <c r="T164" s="314"/>
      <c r="U164"/>
      <c r="V164" s="315"/>
      <c r="X164" s="351"/>
      <c r="Z164"/>
      <c r="AA164"/>
      <c r="AB164"/>
      <c r="AC164"/>
      <c r="AD164"/>
      <c r="AE164"/>
      <c r="AF164"/>
      <c r="AG164"/>
      <c r="AH164"/>
      <c r="AI164"/>
    </row>
    <row r="165" spans="6:35">
      <c r="F165" s="5"/>
      <c r="H165" s="5"/>
      <c r="K165" s="5"/>
      <c r="N165" s="5"/>
      <c r="O165" s="5"/>
      <c r="P165" s="337"/>
      <c r="Q165" s="314"/>
      <c r="R165" s="314"/>
      <c r="S165" s="314"/>
      <c r="T165" s="314"/>
      <c r="U165"/>
      <c r="V165" s="315"/>
      <c r="X165" s="351"/>
      <c r="Z165"/>
      <c r="AA165"/>
      <c r="AB165"/>
      <c r="AC165"/>
      <c r="AD165"/>
      <c r="AE165"/>
      <c r="AF165"/>
      <c r="AG165"/>
      <c r="AH165"/>
      <c r="AI165"/>
    </row>
    <row r="166" spans="6:35">
      <c r="F166" s="5"/>
      <c r="H166" s="5"/>
      <c r="K166" s="5"/>
      <c r="N166" s="5"/>
      <c r="O166" s="5"/>
      <c r="P166" s="337"/>
      <c r="Q166" s="314"/>
      <c r="R166" s="314"/>
      <c r="S166" s="314"/>
      <c r="T166" s="314"/>
      <c r="U166"/>
      <c r="V166" s="315"/>
      <c r="X166" s="351"/>
      <c r="Z166"/>
      <c r="AA166"/>
      <c r="AB166"/>
      <c r="AC166"/>
      <c r="AD166"/>
      <c r="AE166"/>
      <c r="AF166"/>
      <c r="AG166"/>
      <c r="AH166"/>
      <c r="AI166"/>
    </row>
    <row r="167" spans="6:35">
      <c r="F167" s="5"/>
      <c r="H167" s="5"/>
      <c r="K167" s="5"/>
      <c r="N167" s="5"/>
      <c r="O167" s="5"/>
      <c r="P167" s="337"/>
      <c r="Q167" s="314"/>
      <c r="R167" s="314"/>
      <c r="S167" s="314"/>
      <c r="T167" s="314"/>
      <c r="U167"/>
      <c r="V167" s="315"/>
      <c r="X167" s="351"/>
      <c r="Z167"/>
      <c r="AA167"/>
      <c r="AB167"/>
      <c r="AC167"/>
      <c r="AD167"/>
      <c r="AE167"/>
      <c r="AF167"/>
      <c r="AG167"/>
      <c r="AH167"/>
      <c r="AI167"/>
    </row>
    <row r="168" spans="6:35">
      <c r="F168" s="5"/>
      <c r="H168" s="5"/>
      <c r="K168" s="5"/>
      <c r="N168" s="5"/>
      <c r="O168" s="5"/>
      <c r="P168" s="337"/>
      <c r="Q168" s="314"/>
      <c r="R168" s="314"/>
      <c r="S168" s="314"/>
      <c r="T168" s="314"/>
      <c r="U168"/>
      <c r="V168" s="315"/>
      <c r="X168" s="351"/>
      <c r="Z168"/>
      <c r="AA168"/>
      <c r="AB168"/>
      <c r="AC168"/>
      <c r="AD168"/>
      <c r="AE168"/>
      <c r="AF168"/>
      <c r="AG168"/>
      <c r="AH168"/>
      <c r="AI168"/>
    </row>
    <row r="169" spans="6:35">
      <c r="F169" s="5"/>
      <c r="H169" s="5"/>
      <c r="K169" s="5"/>
      <c r="N169" s="5"/>
      <c r="O169" s="5"/>
      <c r="P169" s="337"/>
      <c r="Q169" s="314"/>
      <c r="R169" s="314"/>
      <c r="S169" s="314"/>
      <c r="T169" s="314"/>
      <c r="U169"/>
      <c r="V169" s="315"/>
      <c r="X169" s="351"/>
      <c r="Z169"/>
      <c r="AA169"/>
      <c r="AB169"/>
      <c r="AC169"/>
      <c r="AD169"/>
      <c r="AE169"/>
      <c r="AF169"/>
      <c r="AG169"/>
      <c r="AH169"/>
      <c r="AI169"/>
    </row>
    <row r="170" spans="6:35">
      <c r="F170" s="5"/>
      <c r="H170" s="5"/>
      <c r="K170" s="5"/>
      <c r="N170" s="5"/>
      <c r="O170" s="5"/>
      <c r="P170" s="337"/>
      <c r="Q170" s="314"/>
      <c r="R170" s="314"/>
      <c r="S170" s="314"/>
      <c r="T170" s="314"/>
      <c r="U170"/>
      <c r="V170" s="315"/>
      <c r="X170" s="351"/>
      <c r="Z170"/>
      <c r="AA170"/>
      <c r="AB170"/>
      <c r="AC170"/>
      <c r="AD170"/>
      <c r="AE170"/>
      <c r="AF170"/>
      <c r="AG170"/>
      <c r="AH170"/>
      <c r="AI170"/>
    </row>
    <row r="171" spans="6:35">
      <c r="F171" s="5"/>
      <c r="H171" s="5"/>
      <c r="K171" s="5"/>
      <c r="N171" s="5"/>
      <c r="O171" s="5"/>
      <c r="P171" s="337"/>
      <c r="Q171" s="314"/>
      <c r="R171" s="314"/>
      <c r="S171" s="314"/>
      <c r="T171" s="314"/>
      <c r="U171"/>
      <c r="V171" s="315"/>
      <c r="X171" s="351"/>
      <c r="Z171"/>
      <c r="AA171"/>
      <c r="AB171"/>
      <c r="AC171"/>
      <c r="AD171"/>
      <c r="AE171"/>
      <c r="AF171"/>
      <c r="AG171"/>
      <c r="AH171"/>
      <c r="AI171"/>
    </row>
    <row r="172" spans="6:35">
      <c r="F172" s="5"/>
      <c r="H172" s="5"/>
      <c r="K172" s="5"/>
      <c r="N172" s="5"/>
      <c r="O172" s="5"/>
      <c r="P172" s="337"/>
      <c r="Q172" s="314"/>
      <c r="R172" s="314"/>
      <c r="S172" s="314"/>
      <c r="T172" s="314"/>
      <c r="U172"/>
      <c r="V172" s="315"/>
      <c r="X172" s="351"/>
      <c r="Z172"/>
      <c r="AA172"/>
      <c r="AB172"/>
      <c r="AC172"/>
      <c r="AD172"/>
      <c r="AE172"/>
      <c r="AF172"/>
      <c r="AG172"/>
      <c r="AH172"/>
      <c r="AI172"/>
    </row>
    <row r="173" spans="6:35">
      <c r="F173" s="5"/>
      <c r="H173" s="5"/>
      <c r="K173" s="5"/>
      <c r="N173" s="5"/>
      <c r="O173" s="5"/>
      <c r="P173" s="337"/>
      <c r="Q173" s="314"/>
      <c r="R173" s="314"/>
      <c r="S173" s="314"/>
      <c r="T173" s="314"/>
      <c r="U173"/>
      <c r="V173" s="315"/>
      <c r="X173" s="351"/>
      <c r="Z173"/>
      <c r="AA173"/>
      <c r="AB173"/>
      <c r="AC173"/>
      <c r="AD173"/>
      <c r="AE173"/>
      <c r="AF173"/>
      <c r="AG173"/>
      <c r="AH173"/>
      <c r="AI173"/>
    </row>
    <row r="174" spans="6:35">
      <c r="F174" s="5"/>
      <c r="H174" s="5"/>
      <c r="K174" s="5"/>
      <c r="N174" s="5"/>
      <c r="O174" s="5"/>
      <c r="P174" s="337"/>
      <c r="Q174" s="314"/>
      <c r="R174" s="314"/>
      <c r="S174" s="314"/>
      <c r="T174" s="314"/>
      <c r="U174"/>
      <c r="V174" s="315"/>
      <c r="X174" s="351"/>
      <c r="Z174"/>
      <c r="AA174"/>
      <c r="AB174"/>
      <c r="AC174"/>
      <c r="AD174"/>
      <c r="AE174"/>
      <c r="AF174"/>
      <c r="AG174"/>
      <c r="AH174"/>
      <c r="AI174"/>
    </row>
    <row r="175" spans="6:35">
      <c r="F175" s="5"/>
      <c r="H175" s="5"/>
      <c r="K175" s="5"/>
      <c r="N175" s="5"/>
      <c r="O175" s="5"/>
      <c r="P175" s="337"/>
      <c r="Q175" s="314"/>
      <c r="R175" s="314"/>
      <c r="S175" s="314"/>
      <c r="T175" s="314"/>
      <c r="U175"/>
      <c r="V175" s="315"/>
      <c r="X175" s="351"/>
      <c r="Z175"/>
      <c r="AA175"/>
      <c r="AB175"/>
      <c r="AC175"/>
      <c r="AD175"/>
      <c r="AE175"/>
      <c r="AF175"/>
      <c r="AG175"/>
      <c r="AH175"/>
      <c r="AI175"/>
    </row>
    <row r="176" spans="6:35">
      <c r="F176" s="5"/>
      <c r="H176" s="5"/>
      <c r="K176" s="5"/>
      <c r="N176" s="5"/>
      <c r="O176" s="5"/>
      <c r="P176" s="337"/>
      <c r="Q176" s="314"/>
      <c r="R176" s="314"/>
      <c r="S176" s="314"/>
      <c r="T176" s="314"/>
      <c r="U176"/>
      <c r="V176" s="315"/>
      <c r="X176" s="351"/>
      <c r="Z176"/>
      <c r="AA176"/>
      <c r="AB176"/>
      <c r="AC176"/>
      <c r="AD176"/>
      <c r="AE176"/>
      <c r="AF176"/>
      <c r="AG176"/>
      <c r="AH176"/>
      <c r="AI176"/>
    </row>
    <row r="177" spans="6:35">
      <c r="F177" s="5"/>
      <c r="H177" s="5"/>
      <c r="K177" s="5"/>
      <c r="N177" s="5"/>
      <c r="O177" s="5"/>
      <c r="P177" s="337"/>
      <c r="Q177" s="314"/>
      <c r="R177" s="314"/>
      <c r="S177" s="314"/>
      <c r="T177" s="314"/>
      <c r="U177"/>
      <c r="V177" s="315"/>
      <c r="X177" s="351"/>
      <c r="Z177"/>
      <c r="AA177"/>
      <c r="AB177"/>
      <c r="AC177"/>
      <c r="AD177"/>
      <c r="AE177"/>
      <c r="AF177"/>
      <c r="AG177"/>
      <c r="AH177"/>
      <c r="AI177"/>
    </row>
    <row r="178" spans="6:35">
      <c r="F178" s="5"/>
      <c r="H178" s="5"/>
      <c r="K178" s="5"/>
      <c r="N178" s="5"/>
      <c r="O178" s="5"/>
      <c r="P178" s="337"/>
      <c r="Q178" s="314"/>
      <c r="R178" s="314"/>
      <c r="S178" s="314"/>
      <c r="T178" s="314"/>
      <c r="U178"/>
      <c r="V178" s="315"/>
      <c r="X178" s="351"/>
      <c r="Z178"/>
      <c r="AA178"/>
      <c r="AB178"/>
      <c r="AC178"/>
      <c r="AD178"/>
      <c r="AE178"/>
      <c r="AF178"/>
      <c r="AG178"/>
      <c r="AH178"/>
      <c r="AI178"/>
    </row>
    <row r="179" spans="6:35">
      <c r="F179" s="5"/>
      <c r="H179" s="5"/>
      <c r="K179" s="5"/>
      <c r="N179" s="5"/>
      <c r="O179" s="5"/>
      <c r="P179" s="337"/>
      <c r="Q179" s="314"/>
      <c r="R179" s="314"/>
      <c r="S179" s="314"/>
      <c r="T179" s="314"/>
      <c r="U179"/>
      <c r="V179" s="315"/>
      <c r="X179" s="351"/>
      <c r="Z179"/>
      <c r="AA179"/>
      <c r="AB179"/>
      <c r="AC179"/>
      <c r="AD179"/>
      <c r="AE179"/>
      <c r="AF179"/>
      <c r="AG179"/>
      <c r="AH179"/>
      <c r="AI179"/>
    </row>
    <row r="180" spans="6:35">
      <c r="F180" s="5"/>
      <c r="H180" s="5"/>
      <c r="K180" s="5"/>
      <c r="N180" s="5"/>
      <c r="O180" s="5"/>
      <c r="P180" s="337"/>
      <c r="Q180" s="314"/>
      <c r="R180" s="314"/>
      <c r="S180" s="314"/>
      <c r="T180" s="314"/>
      <c r="U180"/>
      <c r="V180" s="315"/>
      <c r="X180" s="351"/>
      <c r="Z180"/>
      <c r="AA180"/>
      <c r="AB180"/>
      <c r="AC180"/>
      <c r="AD180"/>
      <c r="AE180"/>
      <c r="AF180"/>
      <c r="AG180"/>
      <c r="AH180"/>
      <c r="AI180"/>
    </row>
    <row r="181" spans="6:35">
      <c r="F181" s="5"/>
      <c r="H181" s="5"/>
      <c r="K181" s="5"/>
      <c r="N181" s="5"/>
      <c r="O181" s="5"/>
      <c r="P181" s="337"/>
      <c r="Q181" s="314"/>
      <c r="R181" s="314"/>
      <c r="S181" s="314"/>
      <c r="T181" s="314"/>
      <c r="U181"/>
      <c r="V181" s="315"/>
      <c r="X181" s="351"/>
      <c r="Z181"/>
      <c r="AA181"/>
      <c r="AB181"/>
      <c r="AC181"/>
      <c r="AD181"/>
      <c r="AE181"/>
      <c r="AF181"/>
      <c r="AG181"/>
      <c r="AH181"/>
      <c r="AI181"/>
    </row>
    <row r="182" spans="6:35">
      <c r="F182" s="5"/>
      <c r="H182" s="5"/>
      <c r="K182" s="5"/>
      <c r="N182" s="5"/>
      <c r="O182" s="5"/>
      <c r="P182" s="337"/>
      <c r="Q182" s="314"/>
      <c r="R182" s="314"/>
      <c r="S182" s="314"/>
      <c r="T182" s="314"/>
      <c r="U182"/>
      <c r="V182" s="315"/>
      <c r="X182" s="351"/>
      <c r="Z182"/>
      <c r="AA182"/>
      <c r="AB182"/>
      <c r="AC182"/>
      <c r="AD182"/>
      <c r="AE182"/>
      <c r="AF182"/>
      <c r="AG182"/>
      <c r="AH182"/>
      <c r="AI182"/>
    </row>
    <row r="183" spans="6:35">
      <c r="F183" s="5"/>
      <c r="H183" s="5"/>
      <c r="K183" s="5"/>
      <c r="N183" s="5"/>
      <c r="O183" s="5"/>
      <c r="P183" s="337"/>
      <c r="Q183" s="314"/>
      <c r="R183" s="314"/>
      <c r="S183" s="314"/>
      <c r="T183" s="314"/>
      <c r="U183"/>
      <c r="V183" s="315"/>
      <c r="X183" s="351"/>
      <c r="Z183"/>
      <c r="AA183"/>
      <c r="AB183"/>
      <c r="AC183"/>
      <c r="AD183"/>
      <c r="AE183"/>
      <c r="AF183"/>
      <c r="AG183"/>
      <c r="AH183"/>
      <c r="AI183"/>
    </row>
    <row r="184" spans="6:35">
      <c r="F184" s="5"/>
      <c r="H184" s="5"/>
      <c r="K184" s="5"/>
      <c r="N184" s="5"/>
      <c r="O184" s="5"/>
      <c r="P184" s="337"/>
      <c r="Q184" s="314"/>
      <c r="R184" s="314"/>
      <c r="S184" s="314"/>
      <c r="T184" s="314"/>
      <c r="U184"/>
      <c r="V184" s="315"/>
      <c r="X184" s="351"/>
      <c r="Z184"/>
      <c r="AA184"/>
      <c r="AB184"/>
      <c r="AC184"/>
      <c r="AD184"/>
      <c r="AE184"/>
      <c r="AF184"/>
      <c r="AG184"/>
      <c r="AH184"/>
      <c r="AI184"/>
    </row>
    <row r="185" spans="6:35">
      <c r="F185" s="5"/>
      <c r="H185" s="5"/>
      <c r="K185" s="5"/>
      <c r="N185" s="5"/>
      <c r="O185" s="5"/>
      <c r="P185" s="337"/>
      <c r="Q185" s="314"/>
      <c r="R185" s="314"/>
      <c r="S185" s="314"/>
      <c r="T185" s="314"/>
      <c r="U185"/>
      <c r="V185" s="315"/>
      <c r="X185" s="351"/>
      <c r="Z185"/>
      <c r="AA185"/>
      <c r="AB185"/>
      <c r="AC185"/>
      <c r="AD185"/>
      <c r="AE185"/>
      <c r="AF185"/>
      <c r="AG185"/>
      <c r="AH185"/>
      <c r="AI185"/>
    </row>
    <row r="186" spans="6:35">
      <c r="F186" s="5"/>
      <c r="H186" s="5"/>
      <c r="K186" s="5"/>
      <c r="N186" s="5"/>
      <c r="O186" s="5"/>
      <c r="P186" s="337"/>
      <c r="Q186" s="314"/>
      <c r="R186" s="314"/>
      <c r="S186" s="314"/>
      <c r="T186" s="314"/>
      <c r="U186"/>
      <c r="V186" s="315"/>
      <c r="X186" s="351"/>
      <c r="Z186"/>
      <c r="AA186"/>
      <c r="AB186"/>
      <c r="AC186"/>
      <c r="AD186"/>
      <c r="AE186"/>
      <c r="AF186"/>
      <c r="AG186"/>
      <c r="AH186"/>
      <c r="AI186"/>
    </row>
    <row r="187" spans="6:35">
      <c r="F187" s="5"/>
      <c r="H187" s="5"/>
      <c r="K187" s="5"/>
      <c r="N187" s="5"/>
      <c r="O187" s="5"/>
      <c r="P187" s="337"/>
      <c r="Q187" s="314"/>
      <c r="R187" s="314"/>
      <c r="S187" s="314"/>
      <c r="T187" s="314"/>
      <c r="U187"/>
      <c r="V187" s="315"/>
      <c r="X187" s="351"/>
      <c r="Z187"/>
      <c r="AA187"/>
      <c r="AB187"/>
      <c r="AC187"/>
      <c r="AD187"/>
      <c r="AE187"/>
      <c r="AF187"/>
      <c r="AG187"/>
      <c r="AH187"/>
      <c r="AI187"/>
    </row>
    <row r="188" spans="6:35">
      <c r="F188" s="5"/>
      <c r="H188" s="5"/>
      <c r="K188" s="5"/>
      <c r="N188" s="5"/>
      <c r="O188" s="5"/>
      <c r="P188" s="337"/>
      <c r="Q188" s="314"/>
      <c r="R188" s="314"/>
      <c r="S188" s="314"/>
      <c r="T188" s="314"/>
      <c r="U188"/>
      <c r="V188" s="315"/>
      <c r="X188" s="351"/>
      <c r="Z188"/>
      <c r="AA188"/>
      <c r="AB188"/>
      <c r="AC188"/>
      <c r="AD188"/>
      <c r="AE188"/>
      <c r="AF188"/>
      <c r="AG188"/>
      <c r="AH188"/>
      <c r="AI188"/>
    </row>
    <row r="189" spans="6:35">
      <c r="F189" s="5"/>
      <c r="H189" s="5"/>
      <c r="K189" s="5"/>
      <c r="N189" s="5"/>
      <c r="O189" s="5"/>
      <c r="P189" s="337"/>
      <c r="Q189" s="314"/>
      <c r="R189" s="314"/>
      <c r="S189" s="314"/>
      <c r="T189" s="314"/>
      <c r="U189"/>
      <c r="V189" s="315"/>
      <c r="X189" s="351"/>
      <c r="Z189"/>
      <c r="AA189"/>
      <c r="AB189"/>
      <c r="AC189"/>
      <c r="AD189"/>
      <c r="AE189"/>
      <c r="AF189"/>
      <c r="AG189"/>
      <c r="AH189"/>
      <c r="AI189"/>
    </row>
    <row r="190" spans="6:35">
      <c r="F190" s="5"/>
      <c r="H190" s="5"/>
      <c r="K190" s="5"/>
      <c r="N190" s="5"/>
      <c r="O190" s="5"/>
      <c r="P190" s="337"/>
      <c r="Q190" s="314"/>
      <c r="R190" s="314"/>
      <c r="S190" s="314"/>
      <c r="T190" s="314"/>
      <c r="U190"/>
      <c r="V190" s="315"/>
      <c r="X190" s="351"/>
      <c r="Z190"/>
      <c r="AA190"/>
      <c r="AB190"/>
      <c r="AC190"/>
      <c r="AD190"/>
      <c r="AE190"/>
      <c r="AF190"/>
      <c r="AG190"/>
      <c r="AH190"/>
      <c r="AI190"/>
    </row>
    <row r="191" spans="6:35">
      <c r="F191" s="5"/>
      <c r="H191" s="5"/>
      <c r="K191" s="5"/>
      <c r="N191" s="5"/>
      <c r="O191" s="5"/>
      <c r="P191" s="337"/>
      <c r="Q191" s="314"/>
      <c r="R191" s="314"/>
      <c r="S191" s="314"/>
      <c r="T191" s="314"/>
      <c r="U191"/>
      <c r="V191" s="315"/>
      <c r="X191" s="351"/>
      <c r="Z191"/>
      <c r="AA191"/>
      <c r="AB191"/>
      <c r="AC191"/>
      <c r="AD191"/>
      <c r="AE191"/>
      <c r="AF191"/>
      <c r="AG191"/>
      <c r="AH191"/>
      <c r="AI191"/>
    </row>
    <row r="192" spans="6:35">
      <c r="F192" s="5"/>
      <c r="H192" s="5"/>
      <c r="K192" s="5"/>
      <c r="N192" s="5"/>
      <c r="O192" s="5"/>
      <c r="P192" s="337"/>
      <c r="Q192" s="314"/>
      <c r="R192" s="314"/>
      <c r="S192" s="314"/>
      <c r="T192" s="314"/>
      <c r="U192"/>
      <c r="V192" s="315"/>
      <c r="X192" s="351"/>
      <c r="Z192"/>
      <c r="AA192"/>
      <c r="AB192"/>
      <c r="AC192"/>
      <c r="AD192"/>
      <c r="AE192"/>
      <c r="AF192"/>
      <c r="AG192"/>
      <c r="AH192"/>
      <c r="AI192"/>
    </row>
    <row r="193" spans="6:35">
      <c r="F193" s="5"/>
      <c r="H193" s="5"/>
      <c r="K193" s="5"/>
      <c r="N193" s="5"/>
      <c r="O193" s="5"/>
      <c r="P193" s="337"/>
      <c r="Q193" s="314"/>
      <c r="R193" s="314"/>
      <c r="S193" s="314"/>
      <c r="T193" s="314"/>
      <c r="U193"/>
      <c r="V193" s="315"/>
      <c r="X193" s="351"/>
      <c r="Z193"/>
      <c r="AA193"/>
      <c r="AB193"/>
      <c r="AC193"/>
      <c r="AD193"/>
      <c r="AE193"/>
      <c r="AF193"/>
      <c r="AG193"/>
      <c r="AH193"/>
      <c r="AI193"/>
    </row>
    <row r="194" spans="6:35">
      <c r="F194" s="5"/>
      <c r="H194" s="5"/>
      <c r="K194" s="5"/>
      <c r="N194" s="5"/>
      <c r="O194" s="5"/>
      <c r="P194" s="337"/>
      <c r="Q194" s="314"/>
      <c r="R194" s="314"/>
      <c r="S194" s="314"/>
      <c r="T194" s="314"/>
      <c r="U194"/>
      <c r="V194" s="315"/>
      <c r="X194" s="351"/>
      <c r="Z194"/>
      <c r="AA194"/>
      <c r="AB194"/>
      <c r="AC194"/>
      <c r="AD194"/>
      <c r="AE194"/>
      <c r="AF194"/>
      <c r="AG194"/>
      <c r="AH194"/>
      <c r="AI194"/>
    </row>
    <row r="195" spans="6:35">
      <c r="F195" s="5"/>
      <c r="H195" s="5"/>
      <c r="K195" s="5"/>
      <c r="N195" s="5"/>
      <c r="O195" s="5"/>
      <c r="P195" s="337"/>
      <c r="Q195" s="314"/>
      <c r="R195" s="314"/>
      <c r="S195" s="314"/>
      <c r="T195" s="314"/>
      <c r="U195"/>
      <c r="V195" s="315"/>
      <c r="X195" s="351"/>
      <c r="Z195"/>
      <c r="AA195"/>
      <c r="AB195"/>
      <c r="AC195"/>
      <c r="AD195"/>
      <c r="AE195"/>
      <c r="AF195"/>
      <c r="AG195"/>
      <c r="AH195"/>
      <c r="AI195"/>
    </row>
    <row r="196" spans="6:35">
      <c r="F196" s="5"/>
      <c r="H196" s="5"/>
      <c r="K196" s="5"/>
      <c r="N196" s="5"/>
      <c r="O196" s="5"/>
      <c r="P196" s="337"/>
      <c r="Q196" s="314"/>
      <c r="R196" s="314"/>
      <c r="S196" s="314"/>
      <c r="T196" s="314"/>
      <c r="U196"/>
      <c r="V196" s="315"/>
      <c r="X196" s="351"/>
      <c r="Z196"/>
      <c r="AA196"/>
      <c r="AB196"/>
      <c r="AC196"/>
      <c r="AD196"/>
      <c r="AE196"/>
      <c r="AF196"/>
      <c r="AG196"/>
      <c r="AH196"/>
      <c r="AI196"/>
    </row>
    <row r="197" spans="6:35">
      <c r="F197" s="5"/>
      <c r="H197" s="5"/>
      <c r="K197" s="5"/>
      <c r="N197" s="5"/>
      <c r="O197" s="5"/>
      <c r="P197" s="337"/>
      <c r="Q197" s="314"/>
      <c r="R197" s="314"/>
      <c r="S197" s="314"/>
      <c r="T197" s="314"/>
      <c r="U197"/>
      <c r="V197" s="315"/>
      <c r="X197" s="351"/>
      <c r="Z197"/>
      <c r="AA197"/>
      <c r="AB197"/>
      <c r="AC197"/>
      <c r="AD197"/>
      <c r="AE197"/>
      <c r="AF197"/>
      <c r="AG197"/>
      <c r="AH197"/>
      <c r="AI197"/>
    </row>
    <row r="198" spans="6:35">
      <c r="F198" s="5"/>
      <c r="H198" s="5"/>
      <c r="K198" s="5"/>
      <c r="N198" s="5"/>
      <c r="O198" s="5"/>
      <c r="P198" s="337"/>
      <c r="Q198" s="314"/>
      <c r="R198" s="314"/>
      <c r="S198" s="314"/>
      <c r="T198" s="314"/>
      <c r="U198"/>
      <c r="V198" s="315"/>
      <c r="X198" s="351"/>
      <c r="Z198"/>
      <c r="AA198"/>
      <c r="AB198"/>
      <c r="AC198"/>
      <c r="AD198"/>
      <c r="AE198"/>
      <c r="AF198"/>
      <c r="AG198"/>
      <c r="AH198"/>
      <c r="AI198"/>
    </row>
    <row r="199" spans="6:35">
      <c r="F199" s="5"/>
      <c r="H199" s="5"/>
      <c r="K199" s="5"/>
      <c r="N199" s="5"/>
      <c r="O199" s="5"/>
      <c r="P199" s="337"/>
      <c r="Q199" s="314"/>
      <c r="R199" s="314"/>
      <c r="S199" s="314"/>
      <c r="T199" s="314"/>
      <c r="U199"/>
      <c r="V199" s="315"/>
      <c r="X199" s="351"/>
      <c r="Z199"/>
      <c r="AA199"/>
      <c r="AB199"/>
      <c r="AC199"/>
      <c r="AD199"/>
      <c r="AE199"/>
      <c r="AF199"/>
      <c r="AG199"/>
      <c r="AH199"/>
      <c r="AI199"/>
    </row>
    <row r="200" spans="6:35">
      <c r="F200" s="5"/>
      <c r="H200" s="5"/>
      <c r="K200" s="5"/>
      <c r="N200" s="5"/>
      <c r="O200" s="5"/>
      <c r="P200" s="337"/>
      <c r="Q200" s="314"/>
      <c r="R200" s="314"/>
      <c r="S200" s="314"/>
      <c r="T200" s="314"/>
      <c r="U200"/>
      <c r="V200" s="315"/>
      <c r="X200" s="351"/>
      <c r="Z200"/>
      <c r="AA200"/>
      <c r="AB200"/>
      <c r="AC200"/>
      <c r="AD200"/>
      <c r="AE200"/>
      <c r="AF200"/>
      <c r="AG200"/>
      <c r="AH200"/>
      <c r="AI200"/>
    </row>
    <row r="201" spans="6:35">
      <c r="F201" s="5"/>
      <c r="H201" s="5"/>
      <c r="K201" s="5"/>
      <c r="N201" s="5"/>
      <c r="O201" s="5"/>
      <c r="P201" s="337"/>
      <c r="Q201" s="314"/>
      <c r="R201" s="314"/>
      <c r="S201" s="314"/>
      <c r="T201" s="314"/>
      <c r="U201"/>
      <c r="V201" s="315"/>
      <c r="X201" s="351"/>
      <c r="Z201"/>
      <c r="AA201"/>
      <c r="AB201"/>
      <c r="AC201"/>
      <c r="AD201"/>
      <c r="AE201"/>
      <c r="AF201"/>
      <c r="AG201"/>
      <c r="AH201"/>
      <c r="AI201"/>
    </row>
    <row r="202" spans="6:35">
      <c r="F202" s="5"/>
      <c r="H202" s="5"/>
      <c r="K202" s="5"/>
      <c r="N202" s="5"/>
      <c r="O202" s="5"/>
      <c r="P202" s="337"/>
      <c r="Q202" s="314"/>
      <c r="R202" s="314"/>
      <c r="S202" s="314"/>
      <c r="T202" s="314"/>
      <c r="U202"/>
      <c r="V202" s="315"/>
      <c r="X202" s="351"/>
      <c r="Z202"/>
      <c r="AA202"/>
      <c r="AB202"/>
      <c r="AC202"/>
      <c r="AD202"/>
      <c r="AE202"/>
      <c r="AF202"/>
      <c r="AG202"/>
      <c r="AH202"/>
      <c r="AI202"/>
    </row>
    <row r="203" spans="6:35">
      <c r="F203" s="5"/>
      <c r="H203" s="5"/>
      <c r="K203" s="5"/>
      <c r="N203" s="5"/>
      <c r="O203" s="5"/>
      <c r="P203" s="337"/>
      <c r="Q203" s="314"/>
      <c r="R203" s="314"/>
      <c r="S203" s="314"/>
      <c r="T203" s="314"/>
      <c r="U203"/>
      <c r="V203" s="315"/>
      <c r="X203" s="351"/>
      <c r="Z203"/>
      <c r="AA203"/>
      <c r="AB203"/>
      <c r="AC203"/>
      <c r="AD203"/>
      <c r="AE203"/>
      <c r="AF203"/>
      <c r="AG203"/>
      <c r="AH203"/>
      <c r="AI203"/>
    </row>
    <row r="204" spans="6:35">
      <c r="F204" s="5"/>
      <c r="H204" s="5"/>
      <c r="K204" s="5"/>
      <c r="N204" s="5"/>
      <c r="O204" s="5"/>
      <c r="P204" s="337"/>
      <c r="Q204" s="314"/>
      <c r="R204" s="314"/>
      <c r="S204" s="314"/>
      <c r="T204" s="314"/>
      <c r="U204"/>
      <c r="V204" s="315"/>
      <c r="X204" s="351"/>
      <c r="Z204"/>
      <c r="AA204"/>
      <c r="AB204"/>
      <c r="AC204"/>
      <c r="AD204"/>
      <c r="AE204"/>
      <c r="AF204"/>
      <c r="AG204"/>
      <c r="AH204"/>
      <c r="AI204"/>
    </row>
    <row r="205" spans="6:35">
      <c r="F205" s="5"/>
      <c r="H205" s="5"/>
      <c r="K205" s="5"/>
      <c r="N205" s="5"/>
      <c r="O205" s="5"/>
      <c r="P205" s="337"/>
      <c r="Q205" s="314"/>
      <c r="R205" s="314"/>
      <c r="S205" s="314"/>
      <c r="T205" s="314"/>
      <c r="U205"/>
      <c r="V205" s="315"/>
      <c r="X205" s="351"/>
      <c r="Z205"/>
      <c r="AA205"/>
      <c r="AB205"/>
      <c r="AC205"/>
      <c r="AD205"/>
      <c r="AE205"/>
      <c r="AF205"/>
      <c r="AG205"/>
      <c r="AH205"/>
      <c r="AI205"/>
    </row>
    <row r="206" spans="6:35">
      <c r="F206" s="5"/>
      <c r="H206" s="5"/>
      <c r="K206" s="5"/>
      <c r="N206" s="5"/>
      <c r="O206" s="5"/>
      <c r="P206" s="337"/>
      <c r="Q206" s="314"/>
      <c r="R206" s="314"/>
      <c r="S206" s="314"/>
      <c r="T206" s="314"/>
      <c r="U206"/>
      <c r="V206" s="315"/>
      <c r="X206" s="351"/>
      <c r="Z206"/>
      <c r="AA206"/>
      <c r="AB206"/>
      <c r="AC206"/>
      <c r="AD206"/>
      <c r="AE206"/>
      <c r="AF206"/>
      <c r="AG206"/>
      <c r="AH206"/>
      <c r="AI206"/>
    </row>
    <row r="207" spans="6:35">
      <c r="F207" s="5"/>
      <c r="H207" s="5"/>
      <c r="K207" s="5"/>
      <c r="N207" s="5"/>
      <c r="O207" s="5"/>
      <c r="P207" s="337"/>
      <c r="Q207" s="314"/>
      <c r="R207" s="314"/>
      <c r="S207" s="314"/>
      <c r="T207" s="314"/>
      <c r="U207"/>
      <c r="V207" s="315"/>
      <c r="X207" s="351"/>
      <c r="Z207"/>
      <c r="AA207"/>
      <c r="AB207"/>
      <c r="AC207"/>
      <c r="AD207"/>
      <c r="AE207"/>
      <c r="AF207"/>
      <c r="AG207"/>
      <c r="AH207"/>
      <c r="AI207"/>
    </row>
    <row r="208" spans="6:35">
      <c r="F208" s="5"/>
      <c r="H208" s="5"/>
      <c r="K208" s="5"/>
      <c r="N208" s="5"/>
      <c r="O208" s="5"/>
      <c r="P208" s="337"/>
      <c r="Q208" s="314"/>
      <c r="R208" s="314"/>
      <c r="S208" s="314"/>
      <c r="T208" s="314"/>
      <c r="U208"/>
      <c r="V208" s="315"/>
      <c r="X208" s="351"/>
      <c r="Z208"/>
      <c r="AA208"/>
      <c r="AB208"/>
      <c r="AC208"/>
      <c r="AD208"/>
      <c r="AE208"/>
      <c r="AF208"/>
      <c r="AG208"/>
      <c r="AH208"/>
      <c r="AI208"/>
    </row>
    <row r="209" spans="6:35">
      <c r="F209" s="5"/>
      <c r="H209" s="5"/>
      <c r="K209" s="5"/>
      <c r="N209" s="5"/>
      <c r="O209" s="5"/>
      <c r="P209" s="337"/>
      <c r="Q209" s="314"/>
      <c r="R209" s="314"/>
      <c r="S209" s="314"/>
      <c r="T209" s="314"/>
      <c r="U209"/>
      <c r="V209" s="315"/>
      <c r="X209" s="351"/>
      <c r="Z209"/>
      <c r="AA209"/>
      <c r="AB209"/>
      <c r="AC209"/>
      <c r="AD209"/>
      <c r="AE209"/>
      <c r="AF209"/>
      <c r="AG209"/>
      <c r="AH209"/>
      <c r="AI209"/>
    </row>
    <row r="210" spans="6:35">
      <c r="F210" s="5"/>
      <c r="H210" s="5"/>
      <c r="K210" s="5"/>
      <c r="N210" s="5"/>
      <c r="O210" s="5"/>
      <c r="P210" s="337"/>
      <c r="Q210" s="314"/>
      <c r="R210" s="314"/>
      <c r="S210" s="314"/>
      <c r="T210" s="314"/>
      <c r="U210"/>
      <c r="V210" s="315"/>
      <c r="X210" s="351"/>
      <c r="Z210"/>
      <c r="AA210"/>
      <c r="AB210"/>
      <c r="AC210"/>
      <c r="AD210"/>
      <c r="AE210"/>
      <c r="AF210"/>
      <c r="AG210"/>
      <c r="AH210"/>
      <c r="AI210"/>
    </row>
    <row r="211" spans="6:35">
      <c r="F211" s="5"/>
      <c r="H211" s="5"/>
      <c r="K211" s="5"/>
      <c r="N211" s="5"/>
      <c r="O211" s="5"/>
      <c r="P211" s="337"/>
      <c r="Q211" s="314"/>
      <c r="R211" s="314"/>
      <c r="S211" s="314"/>
      <c r="T211" s="314"/>
      <c r="U211"/>
      <c r="V211" s="315"/>
      <c r="X211" s="351"/>
      <c r="Z211"/>
      <c r="AA211"/>
      <c r="AB211"/>
      <c r="AC211"/>
      <c r="AD211"/>
      <c r="AE211"/>
      <c r="AF211"/>
      <c r="AG211"/>
      <c r="AH211"/>
      <c r="AI211"/>
    </row>
    <row r="212" spans="6:35">
      <c r="F212" s="5"/>
      <c r="H212" s="5"/>
      <c r="K212" s="5"/>
      <c r="N212" s="5"/>
      <c r="O212" s="5"/>
      <c r="P212" s="337"/>
      <c r="Q212" s="314"/>
      <c r="R212" s="314"/>
      <c r="S212" s="314"/>
      <c r="T212" s="314"/>
      <c r="U212"/>
      <c r="V212" s="315"/>
      <c r="X212" s="351"/>
      <c r="Z212"/>
      <c r="AA212"/>
      <c r="AB212"/>
      <c r="AC212"/>
      <c r="AD212"/>
      <c r="AE212"/>
      <c r="AF212"/>
      <c r="AG212"/>
      <c r="AH212"/>
      <c r="AI212"/>
    </row>
    <row r="213" spans="6:35">
      <c r="F213" s="5"/>
      <c r="H213" s="5"/>
      <c r="K213" s="5"/>
      <c r="N213" s="5"/>
      <c r="O213" s="5"/>
      <c r="P213" s="337"/>
      <c r="Q213" s="314"/>
      <c r="R213" s="314"/>
      <c r="S213" s="314"/>
      <c r="T213" s="314"/>
      <c r="U213"/>
      <c r="V213" s="315"/>
      <c r="X213" s="351"/>
      <c r="Z213"/>
      <c r="AA213"/>
      <c r="AB213"/>
      <c r="AC213"/>
      <c r="AD213"/>
      <c r="AE213"/>
      <c r="AF213"/>
      <c r="AG213"/>
      <c r="AH213"/>
      <c r="AI213"/>
    </row>
    <row r="214" spans="6:35">
      <c r="F214" s="5"/>
      <c r="H214" s="5"/>
      <c r="K214" s="5"/>
      <c r="N214" s="5"/>
      <c r="O214" s="5"/>
      <c r="P214" s="337"/>
      <c r="Q214" s="314"/>
      <c r="R214" s="314"/>
      <c r="S214" s="314"/>
      <c r="T214" s="314"/>
      <c r="U214"/>
      <c r="V214" s="315"/>
      <c r="X214" s="351"/>
      <c r="Z214"/>
      <c r="AA214"/>
      <c r="AB214"/>
      <c r="AC214"/>
      <c r="AD214"/>
      <c r="AE214"/>
      <c r="AF214"/>
      <c r="AG214"/>
      <c r="AH214"/>
      <c r="AI214"/>
    </row>
    <row r="215" spans="6:35">
      <c r="F215" s="5"/>
      <c r="H215" s="5"/>
      <c r="K215" s="5"/>
      <c r="N215" s="5"/>
      <c r="O215" s="5"/>
      <c r="P215" s="337"/>
      <c r="Q215" s="314"/>
      <c r="R215" s="314"/>
      <c r="S215" s="314"/>
      <c r="T215" s="314"/>
      <c r="U215"/>
      <c r="V215" s="315"/>
      <c r="X215" s="351"/>
      <c r="Z215"/>
      <c r="AA215"/>
      <c r="AB215"/>
      <c r="AC215"/>
      <c r="AD215"/>
      <c r="AE215"/>
      <c r="AF215"/>
      <c r="AG215"/>
      <c r="AH215"/>
      <c r="AI215"/>
    </row>
    <row r="216" spans="6:35">
      <c r="F216" s="5"/>
      <c r="H216" s="5"/>
      <c r="K216" s="5"/>
      <c r="N216" s="5"/>
      <c r="O216" s="5"/>
      <c r="P216" s="337"/>
      <c r="Q216" s="314"/>
      <c r="R216" s="314"/>
      <c r="S216" s="314"/>
      <c r="T216" s="314"/>
      <c r="U216"/>
      <c r="V216" s="315"/>
      <c r="X216" s="351"/>
      <c r="Z216"/>
      <c r="AA216"/>
      <c r="AB216"/>
      <c r="AC216"/>
      <c r="AD216"/>
      <c r="AE216"/>
      <c r="AF216"/>
      <c r="AG216"/>
      <c r="AH216"/>
      <c r="AI216"/>
    </row>
    <row r="217" spans="6:35">
      <c r="F217" s="5"/>
      <c r="H217" s="5"/>
      <c r="K217" s="5"/>
      <c r="N217" s="5"/>
      <c r="O217" s="5"/>
      <c r="P217" s="337"/>
      <c r="Q217" s="314"/>
      <c r="R217" s="314"/>
      <c r="S217" s="314"/>
      <c r="T217" s="314"/>
      <c r="U217"/>
      <c r="V217" s="315"/>
      <c r="X217" s="351"/>
      <c r="Z217"/>
      <c r="AA217"/>
      <c r="AB217"/>
      <c r="AC217"/>
      <c r="AD217"/>
      <c r="AE217"/>
      <c r="AF217"/>
      <c r="AG217"/>
      <c r="AH217"/>
      <c r="AI217"/>
    </row>
    <row r="218" spans="6:35">
      <c r="F218" s="5"/>
      <c r="H218" s="5"/>
      <c r="K218" s="5"/>
      <c r="N218" s="5"/>
      <c r="O218" s="5"/>
      <c r="P218" s="337"/>
      <c r="Q218" s="314"/>
      <c r="R218" s="314"/>
      <c r="S218" s="314"/>
      <c r="T218" s="314"/>
      <c r="U218"/>
      <c r="V218" s="315"/>
      <c r="X218" s="351"/>
      <c r="Z218"/>
      <c r="AA218"/>
      <c r="AB218"/>
      <c r="AC218"/>
      <c r="AD218"/>
      <c r="AE218"/>
      <c r="AF218"/>
      <c r="AG218"/>
      <c r="AH218"/>
      <c r="AI218"/>
    </row>
    <row r="219" spans="6:35">
      <c r="F219" s="5"/>
      <c r="H219" s="5"/>
      <c r="K219" s="5"/>
      <c r="N219" s="5"/>
      <c r="O219" s="5"/>
      <c r="P219" s="337"/>
      <c r="Q219" s="314"/>
      <c r="R219" s="314"/>
      <c r="S219" s="314"/>
      <c r="T219" s="314"/>
      <c r="U219"/>
      <c r="V219" s="315"/>
      <c r="X219" s="351"/>
      <c r="Z219"/>
      <c r="AA219"/>
      <c r="AB219"/>
      <c r="AC219"/>
      <c r="AD219"/>
      <c r="AE219"/>
      <c r="AF219"/>
      <c r="AG219"/>
      <c r="AH219"/>
      <c r="AI219"/>
    </row>
    <row r="220" spans="6:35">
      <c r="F220" s="5"/>
      <c r="H220" s="5"/>
      <c r="K220" s="5"/>
      <c r="N220" s="5"/>
      <c r="O220" s="5"/>
      <c r="P220" s="337"/>
      <c r="Q220" s="314"/>
      <c r="R220" s="314"/>
      <c r="S220" s="314"/>
      <c r="T220" s="314"/>
      <c r="U220"/>
      <c r="V220" s="315"/>
      <c r="X220" s="351"/>
      <c r="Z220"/>
      <c r="AA220"/>
      <c r="AB220"/>
      <c r="AC220"/>
      <c r="AD220"/>
      <c r="AE220"/>
      <c r="AF220"/>
      <c r="AG220"/>
      <c r="AH220"/>
      <c r="AI220"/>
    </row>
  </sheetData>
  <sheetProtection password="DE7F" sheet="1" objects="1" scenarios="1"/>
  <mergeCells count="91">
    <mergeCell ref="B2:G2"/>
    <mergeCell ref="C3:D3"/>
    <mergeCell ref="F5:G5"/>
    <mergeCell ref="H5:K5"/>
    <mergeCell ref="F7:G7"/>
    <mergeCell ref="J7:K7"/>
    <mergeCell ref="C19:L19"/>
    <mergeCell ref="F9:G9"/>
    <mergeCell ref="J9:K9"/>
    <mergeCell ref="F11:G11"/>
    <mergeCell ref="J11:K11"/>
    <mergeCell ref="F13:G13"/>
    <mergeCell ref="J13:K13"/>
    <mergeCell ref="C15:D15"/>
    <mergeCell ref="E15:G15"/>
    <mergeCell ref="H15:M15"/>
    <mergeCell ref="E17:F17"/>
    <mergeCell ref="H17:K17"/>
    <mergeCell ref="C36:D36"/>
    <mergeCell ref="G36:I36"/>
    <mergeCell ref="F21:G21"/>
    <mergeCell ref="J21:K21"/>
    <mergeCell ref="F22:G22"/>
    <mergeCell ref="F23:G23"/>
    <mergeCell ref="B35:G35"/>
    <mergeCell ref="D26:M26"/>
    <mergeCell ref="D27:M27"/>
    <mergeCell ref="D28:M28"/>
    <mergeCell ref="G37:I37"/>
    <mergeCell ref="G38:I38"/>
    <mergeCell ref="G39:I39"/>
    <mergeCell ref="G40:I40"/>
    <mergeCell ref="B42:B43"/>
    <mergeCell ref="D42:D43"/>
    <mergeCell ref="E42:E43"/>
    <mergeCell ref="F42:G42"/>
    <mergeCell ref="G71:I71"/>
    <mergeCell ref="J42:M42"/>
    <mergeCell ref="N42:O42"/>
    <mergeCell ref="Q42:R42"/>
    <mergeCell ref="S42:T42"/>
    <mergeCell ref="F43:G43"/>
    <mergeCell ref="J43:K43"/>
    <mergeCell ref="N43:O43"/>
    <mergeCell ref="B66:C66"/>
    <mergeCell ref="J68:M68"/>
    <mergeCell ref="B69:G69"/>
    <mergeCell ref="C70:D70"/>
    <mergeCell ref="G70:I70"/>
    <mergeCell ref="G72:I72"/>
    <mergeCell ref="G73:I73"/>
    <mergeCell ref="G74:I74"/>
    <mergeCell ref="B76:B77"/>
    <mergeCell ref="D76:D77"/>
    <mergeCell ref="E76:E77"/>
    <mergeCell ref="F76:G76"/>
    <mergeCell ref="G105:I105"/>
    <mergeCell ref="J76:M76"/>
    <mergeCell ref="N76:O76"/>
    <mergeCell ref="Q76:R76"/>
    <mergeCell ref="S76:T76"/>
    <mergeCell ref="F77:G77"/>
    <mergeCell ref="J77:K77"/>
    <mergeCell ref="N77:O77"/>
    <mergeCell ref="B100:C100"/>
    <mergeCell ref="J102:M102"/>
    <mergeCell ref="B103:G103"/>
    <mergeCell ref="C104:D104"/>
    <mergeCell ref="G104:I104"/>
    <mergeCell ref="S110:T110"/>
    <mergeCell ref="F111:G111"/>
    <mergeCell ref="J111:K111"/>
    <mergeCell ref="N111:O111"/>
    <mergeCell ref="G106:I106"/>
    <mergeCell ref="G107:I107"/>
    <mergeCell ref="G108:I108"/>
    <mergeCell ref="F110:G110"/>
    <mergeCell ref="B134:C134"/>
    <mergeCell ref="J136:M136"/>
    <mergeCell ref="J110:M110"/>
    <mergeCell ref="N110:O110"/>
    <mergeCell ref="Q110:R110"/>
    <mergeCell ref="B110:B111"/>
    <mergeCell ref="D110:D111"/>
    <mergeCell ref="E110:E111"/>
    <mergeCell ref="D29:M29"/>
    <mergeCell ref="B21:B24"/>
    <mergeCell ref="B29:C29"/>
    <mergeCell ref="B27:C28"/>
    <mergeCell ref="J23:K23"/>
    <mergeCell ref="J24:K24"/>
  </mergeCells>
  <phoneticPr fontId="4"/>
  <conditionalFormatting sqref="C4:D4">
    <cfRule type="expression" dxfId="21" priority="22">
      <formula>LEN(C4)&gt;0</formula>
    </cfRule>
  </conditionalFormatting>
  <conditionalFormatting sqref="D44:E63">
    <cfRule type="cellIs" dxfId="20" priority="21" operator="greaterThan">
      <formula>0</formula>
    </cfRule>
  </conditionalFormatting>
  <conditionalFormatting sqref="L44:N63">
    <cfRule type="cellIs" dxfId="19" priority="20" operator="greaterThan">
      <formula>0</formula>
    </cfRule>
  </conditionalFormatting>
  <conditionalFormatting sqref="C44:C63">
    <cfRule type="cellIs" dxfId="18" priority="19" operator="greaterThan">
      <formula>0</formula>
    </cfRule>
  </conditionalFormatting>
  <conditionalFormatting sqref="J68">
    <cfRule type="cellIs" dxfId="17" priority="18" operator="greaterThan">
      <formula>0</formula>
    </cfRule>
  </conditionalFormatting>
  <conditionalFormatting sqref="C3">
    <cfRule type="expression" dxfId="16" priority="17">
      <formula>LEN(C3)&gt;0</formula>
    </cfRule>
  </conditionalFormatting>
  <conditionalFormatting sqref="E3:F3">
    <cfRule type="expression" dxfId="15" priority="16">
      <formula>LEN(E3)&gt;0</formula>
    </cfRule>
  </conditionalFormatting>
  <conditionalFormatting sqref="G44:G63">
    <cfRule type="expression" dxfId="14" priority="15">
      <formula>LEN(G44)&gt;0</formula>
    </cfRule>
  </conditionalFormatting>
  <conditionalFormatting sqref="I44:I63">
    <cfRule type="expression" dxfId="13" priority="14">
      <formula>LEN(I44)&gt;0</formula>
    </cfRule>
  </conditionalFormatting>
  <conditionalFormatting sqref="O44:O63">
    <cfRule type="cellIs" dxfId="12" priority="13" operator="greaterThan">
      <formula>0</formula>
    </cfRule>
  </conditionalFormatting>
  <conditionalFormatting sqref="D112:E131">
    <cfRule type="cellIs" dxfId="11" priority="6" operator="greaterThan">
      <formula>0</formula>
    </cfRule>
  </conditionalFormatting>
  <conditionalFormatting sqref="L112:N131">
    <cfRule type="cellIs" dxfId="10" priority="5" operator="greaterThan">
      <formula>0</formula>
    </cfRule>
  </conditionalFormatting>
  <conditionalFormatting sqref="C112:C131">
    <cfRule type="cellIs" dxfId="9" priority="4" operator="greaterThan">
      <formula>0</formula>
    </cfRule>
  </conditionalFormatting>
  <conditionalFormatting sqref="G112:G131">
    <cfRule type="expression" dxfId="8" priority="3">
      <formula>LEN(G112)&gt;0</formula>
    </cfRule>
  </conditionalFormatting>
  <conditionalFormatting sqref="I112:I131">
    <cfRule type="expression" dxfId="7" priority="2">
      <formula>LEN(I112)&gt;0</formula>
    </cfRule>
  </conditionalFormatting>
  <conditionalFormatting sqref="O112:O131">
    <cfRule type="cellIs" dxfId="6" priority="1" operator="greaterThan">
      <formula>0</formula>
    </cfRule>
  </conditionalFormatting>
  <conditionalFormatting sqref="D78:E97">
    <cfRule type="cellIs" dxfId="5" priority="12" operator="greaterThan">
      <formula>0</formula>
    </cfRule>
  </conditionalFormatting>
  <conditionalFormatting sqref="L78:N97">
    <cfRule type="cellIs" dxfId="4" priority="11" operator="greaterThan">
      <formula>0</formula>
    </cfRule>
  </conditionalFormatting>
  <conditionalFormatting sqref="C78:C97">
    <cfRule type="cellIs" dxfId="3" priority="10" operator="greaterThan">
      <formula>0</formula>
    </cfRule>
  </conditionalFormatting>
  <conditionalFormatting sqref="G78:G97">
    <cfRule type="expression" dxfId="2" priority="9">
      <formula>LEN(G78)&gt;0</formula>
    </cfRule>
  </conditionalFormatting>
  <conditionalFormatting sqref="I78:I97">
    <cfRule type="expression" dxfId="1" priority="8">
      <formula>LEN(I78)&gt;0</formula>
    </cfRule>
  </conditionalFormatting>
  <conditionalFormatting sqref="O78:O97">
    <cfRule type="cellIs" dxfId="0" priority="7" operator="greaterThan">
      <formula>0</formula>
    </cfRule>
  </conditionalFormatting>
  <dataValidations count="2">
    <dataValidation type="list" allowBlank="1" showInputMessage="1" showErrorMessage="1" sqref="C3">
      <formula1>$W$2:$W$71</formula1>
    </dataValidation>
    <dataValidation type="list" allowBlank="1" showInputMessage="1" showErrorMessage="1" sqref="G41">
      <formula1>",　,１年,２年,３年,"</formula1>
    </dataValidation>
  </dataValidations>
  <pageMargins left="0.70866141732283472" right="0.70866141732283472" top="0.27559055118110237" bottom="0.35433070866141736" header="0.31496062992125984" footer="0.31496062992125984"/>
  <pageSetup paperSize="9" scale="98" fitToHeight="4" orientation="landscape" r:id="rId1"/>
  <rowBreaks count="1" manualBreakCount="1">
    <brk id="34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locked="0" defaultSize="0" print="0" autoFill="0" autoLine="0" autoPict="0" altText="">
                <anchor moveWithCells="1">
                  <from>
                    <xdr:col>2</xdr:col>
                    <xdr:colOff>981075</xdr:colOff>
                    <xdr:row>25</xdr:row>
                    <xdr:rowOff>9525</xdr:rowOff>
                  </from>
                  <to>
                    <xdr:col>12</xdr:col>
                    <xdr:colOff>1628775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Ⅰ</vt:lpstr>
      <vt:lpstr>Ⅱ</vt:lpstr>
      <vt:lpstr>Ⅲ</vt:lpstr>
      <vt:lpstr>Ⅳ</vt:lpstr>
      <vt:lpstr>Ⅴ</vt:lpstr>
      <vt:lpstr>Ⅵ</vt:lpstr>
      <vt:lpstr>Ⅶ</vt:lpstr>
      <vt:lpstr>Ⅷ</vt:lpstr>
      <vt:lpstr>Ⅸ</vt:lpstr>
      <vt:lpstr>Ⅰ!Print_Area</vt:lpstr>
      <vt:lpstr>Ⅵ!Print_Area</vt:lpstr>
      <vt:lpstr>Ⅶ!Print_Area</vt:lpstr>
      <vt:lpstr>Ⅷ!Print_Area</vt:lpstr>
      <vt:lpstr>Ⅸ!Print_Area</vt:lpstr>
    </vt:vector>
  </TitlesOfParts>
  <Company>宮崎県教育庁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EKTL</cp:lastModifiedBy>
  <cp:lastPrinted>2017-10-16T10:13:06Z</cp:lastPrinted>
  <dcterms:created xsi:type="dcterms:W3CDTF">2017-10-12T02:11:16Z</dcterms:created>
  <dcterms:modified xsi:type="dcterms:W3CDTF">2017-10-16T13:04:26Z</dcterms:modified>
</cp:coreProperties>
</file>