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放送専門部\"/>
    </mc:Choice>
  </mc:AlternateContent>
  <bookViews>
    <workbookView showSheetTabs="0" xWindow="0" yWindow="5415" windowWidth="19200" windowHeight="6855" firstSheet="1" activeTab="1"/>
  </bookViews>
  <sheets>
    <sheet name="初期設定" sheetId="10" state="hidden" r:id="rId1"/>
    <sheet name="Ⅰ" sheetId="7" r:id="rId2"/>
    <sheet name="Ⅱ" sheetId="13" r:id="rId3"/>
    <sheet name="Ⅲ１" sheetId="11" r:id="rId4"/>
    <sheet name="Ⅲ２" sheetId="16" r:id="rId5"/>
    <sheet name="Ⅳ１" sheetId="2" r:id="rId6"/>
    <sheet name="Ⅳ２" sheetId="17" r:id="rId7"/>
    <sheet name="Ⅴ１" sheetId="4" r:id="rId8"/>
    <sheet name="Ⅴ２" sheetId="5" r:id="rId9"/>
    <sheet name="Ⅵ１" sheetId="6" r:id="rId10"/>
    <sheet name="Ⅵ２" sheetId="8" r:id="rId11"/>
  </sheets>
  <definedNames>
    <definedName name="_xlnm.Print_Area" localSheetId="1">Ⅰ!$A$1:$N$37</definedName>
    <definedName name="_xlnm.Print_Area" localSheetId="7">Ⅴ１!$A$1:$N$65</definedName>
    <definedName name="_xlnm.Print_Area" localSheetId="8">Ⅴ２!$A$1:$N$65</definedName>
    <definedName name="_xlnm.Print_Area" localSheetId="9">Ⅵ１!$A$1:$P$129</definedName>
    <definedName name="_xlnm.Print_Area" localSheetId="10">Ⅵ２!$A$1:$P$143</definedName>
    <definedName name="図形">INDIRECT(Ⅱ!$F$29)</definedName>
    <definedName name="非表示">Ⅱ!$Y$13:$AG$21</definedName>
    <definedName name="表示">Ⅱ!$AI$13:$AQ$21</definedName>
  </definedNames>
  <calcPr calcId="152511"/>
</workbook>
</file>

<file path=xl/calcChain.xml><?xml version="1.0" encoding="utf-8"?>
<calcChain xmlns="http://schemas.openxmlformats.org/spreadsheetml/2006/main">
  <c r="M10" i="4" l="1"/>
  <c r="K10" i="4"/>
  <c r="I10" i="4"/>
  <c r="G10" i="4"/>
  <c r="E10" i="4"/>
  <c r="M9" i="4"/>
  <c r="K9" i="4"/>
  <c r="I9" i="4"/>
  <c r="G9" i="4"/>
  <c r="E9" i="4"/>
  <c r="M8" i="4"/>
  <c r="K8" i="4"/>
  <c r="I8" i="4"/>
  <c r="G8" i="4"/>
  <c r="E8" i="4"/>
  <c r="M7" i="4"/>
  <c r="K7" i="4"/>
  <c r="I7" i="4"/>
  <c r="G7" i="4"/>
  <c r="E7" i="4"/>
  <c r="M6" i="4"/>
  <c r="K6" i="4"/>
  <c r="I6" i="4"/>
  <c r="G6" i="4"/>
  <c r="E6" i="4"/>
  <c r="I33" i="6"/>
  <c r="D33" i="6"/>
  <c r="C23" i="7"/>
  <c r="O124" i="8"/>
  <c r="N124" i="8"/>
  <c r="M124" i="8"/>
  <c r="K124" i="8"/>
  <c r="J124" i="8"/>
  <c r="I124" i="8"/>
  <c r="G124" i="8"/>
  <c r="F124" i="8"/>
  <c r="E124" i="8"/>
  <c r="D124" i="8"/>
  <c r="C124" i="8"/>
  <c r="O123" i="8"/>
  <c r="N123" i="8"/>
  <c r="M123" i="8"/>
  <c r="K123" i="8"/>
  <c r="J123" i="8"/>
  <c r="I123" i="8"/>
  <c r="G123" i="8"/>
  <c r="F123" i="8"/>
  <c r="E123" i="8"/>
  <c r="D123" i="8"/>
  <c r="C123" i="8"/>
  <c r="O122" i="8"/>
  <c r="N122" i="8"/>
  <c r="M122" i="8"/>
  <c r="K122" i="8"/>
  <c r="J122" i="8"/>
  <c r="I122" i="8"/>
  <c r="G122" i="8"/>
  <c r="F122" i="8"/>
  <c r="E122" i="8"/>
  <c r="D122" i="8"/>
  <c r="C122" i="8"/>
  <c r="O121" i="8"/>
  <c r="N121" i="8"/>
  <c r="M121" i="8"/>
  <c r="K121" i="8"/>
  <c r="J121" i="8"/>
  <c r="I121" i="8"/>
  <c r="G121" i="8"/>
  <c r="F121" i="8"/>
  <c r="E121" i="8"/>
  <c r="D121" i="8"/>
  <c r="C121" i="8"/>
  <c r="O120" i="8"/>
  <c r="N120" i="8"/>
  <c r="M120" i="8"/>
  <c r="K120" i="8"/>
  <c r="J120" i="8"/>
  <c r="I120" i="8"/>
  <c r="G120" i="8"/>
  <c r="F120" i="8"/>
  <c r="E120" i="8"/>
  <c r="D120" i="8"/>
  <c r="C120" i="8"/>
  <c r="O119" i="8"/>
  <c r="N119" i="8"/>
  <c r="M119" i="8"/>
  <c r="K119" i="8"/>
  <c r="J119" i="8"/>
  <c r="I119" i="8"/>
  <c r="G119" i="8"/>
  <c r="F119" i="8"/>
  <c r="E119" i="8"/>
  <c r="D119" i="8"/>
  <c r="C119" i="8"/>
  <c r="O118" i="8"/>
  <c r="N118" i="8"/>
  <c r="M118" i="8"/>
  <c r="K118" i="8"/>
  <c r="J118" i="8"/>
  <c r="I118" i="8"/>
  <c r="G118" i="8"/>
  <c r="F118" i="8"/>
  <c r="E118" i="8"/>
  <c r="D118" i="8"/>
  <c r="C118" i="8"/>
  <c r="O117" i="8"/>
  <c r="N117" i="8"/>
  <c r="M117" i="8"/>
  <c r="K117" i="8"/>
  <c r="J117" i="8"/>
  <c r="I117" i="8"/>
  <c r="G117" i="8"/>
  <c r="F117" i="8"/>
  <c r="E117" i="8"/>
  <c r="D117" i="8"/>
  <c r="C117" i="8"/>
  <c r="O116" i="8"/>
  <c r="N116" i="8"/>
  <c r="M116" i="8"/>
  <c r="K116" i="8"/>
  <c r="J116" i="8"/>
  <c r="I116" i="8"/>
  <c r="G116" i="8"/>
  <c r="F116" i="8"/>
  <c r="E116" i="8"/>
  <c r="D116" i="8"/>
  <c r="C116" i="8"/>
  <c r="O115" i="8"/>
  <c r="N115" i="8"/>
  <c r="M115" i="8"/>
  <c r="K115" i="8"/>
  <c r="J115" i="8"/>
  <c r="I115" i="8"/>
  <c r="G115" i="8"/>
  <c r="F115" i="8"/>
  <c r="E115" i="8"/>
  <c r="D115" i="8"/>
  <c r="C115" i="8"/>
  <c r="O114" i="8"/>
  <c r="N114" i="8"/>
  <c r="M114" i="8"/>
  <c r="K114" i="8"/>
  <c r="J114" i="8"/>
  <c r="I114" i="8"/>
  <c r="G114" i="8"/>
  <c r="F114" i="8"/>
  <c r="E114" i="8"/>
  <c r="D114" i="8"/>
  <c r="C114" i="8"/>
  <c r="O113" i="8"/>
  <c r="N113" i="8"/>
  <c r="M113" i="8"/>
  <c r="K113" i="8"/>
  <c r="J113" i="8"/>
  <c r="I113" i="8"/>
  <c r="G113" i="8"/>
  <c r="F113" i="8"/>
  <c r="E113" i="8"/>
  <c r="D113" i="8"/>
  <c r="C113" i="8"/>
  <c r="O112" i="8"/>
  <c r="N112" i="8"/>
  <c r="M112" i="8"/>
  <c r="K112" i="8"/>
  <c r="J112" i="8"/>
  <c r="I112" i="8"/>
  <c r="G112" i="8"/>
  <c r="F112" i="8"/>
  <c r="E112" i="8"/>
  <c r="D112" i="8"/>
  <c r="C112" i="8"/>
  <c r="O111" i="8"/>
  <c r="N111" i="8"/>
  <c r="M111" i="8"/>
  <c r="K111" i="8"/>
  <c r="J111" i="8"/>
  <c r="I111" i="8"/>
  <c r="G111" i="8"/>
  <c r="F111" i="8"/>
  <c r="E111" i="8"/>
  <c r="D111" i="8"/>
  <c r="C111" i="8"/>
  <c r="O110" i="8"/>
  <c r="N110" i="8"/>
  <c r="M110" i="8"/>
  <c r="K110" i="8"/>
  <c r="J110" i="8"/>
  <c r="I110" i="8"/>
  <c r="G110" i="8"/>
  <c r="F110" i="8"/>
  <c r="E110" i="8"/>
  <c r="D110" i="8"/>
  <c r="C110" i="8"/>
  <c r="O109" i="8"/>
  <c r="N109" i="8"/>
  <c r="M109" i="8"/>
  <c r="K109" i="8"/>
  <c r="J109" i="8"/>
  <c r="I109" i="8"/>
  <c r="G109" i="8"/>
  <c r="F109" i="8"/>
  <c r="E109" i="8"/>
  <c r="D109" i="8"/>
  <c r="C109" i="8"/>
  <c r="O108" i="8"/>
  <c r="N108" i="8"/>
  <c r="M108" i="8"/>
  <c r="K108" i="8"/>
  <c r="J108" i="8"/>
  <c r="I108" i="8"/>
  <c r="G108" i="8"/>
  <c r="F108" i="8"/>
  <c r="E108" i="8"/>
  <c r="D108" i="8"/>
  <c r="C108" i="8"/>
  <c r="O107" i="8"/>
  <c r="N107" i="8"/>
  <c r="M107" i="8"/>
  <c r="K107" i="8"/>
  <c r="J107" i="8"/>
  <c r="I107" i="8"/>
  <c r="G107" i="8"/>
  <c r="F107" i="8"/>
  <c r="E107" i="8"/>
  <c r="D107" i="8"/>
  <c r="C107" i="8"/>
  <c r="O106" i="8"/>
  <c r="N106" i="8"/>
  <c r="M106" i="8"/>
  <c r="K106" i="8"/>
  <c r="J106" i="8"/>
  <c r="I106" i="8"/>
  <c r="G106" i="8"/>
  <c r="F106" i="8"/>
  <c r="E106" i="8"/>
  <c r="D106" i="8"/>
  <c r="C106" i="8"/>
  <c r="O105" i="8"/>
  <c r="N105" i="8"/>
  <c r="M105" i="8"/>
  <c r="K105" i="8"/>
  <c r="J105" i="8"/>
  <c r="I105" i="8"/>
  <c r="G105" i="8"/>
  <c r="F105" i="8"/>
  <c r="E105" i="8"/>
  <c r="D105" i="8"/>
  <c r="C105" i="8"/>
  <c r="O90" i="8"/>
  <c r="N90" i="8"/>
  <c r="M90" i="8"/>
  <c r="K90" i="8"/>
  <c r="J90" i="8"/>
  <c r="I90" i="8"/>
  <c r="G90" i="8"/>
  <c r="F90" i="8"/>
  <c r="E90" i="8"/>
  <c r="D90" i="8"/>
  <c r="C90" i="8"/>
  <c r="O89" i="8"/>
  <c r="N89" i="8"/>
  <c r="M89" i="8"/>
  <c r="K89" i="8"/>
  <c r="J89" i="8"/>
  <c r="I89" i="8"/>
  <c r="G89" i="8"/>
  <c r="F89" i="8"/>
  <c r="E89" i="8"/>
  <c r="D89" i="8"/>
  <c r="C89" i="8"/>
  <c r="O88" i="8"/>
  <c r="N88" i="8"/>
  <c r="M88" i="8"/>
  <c r="K88" i="8"/>
  <c r="J88" i="8"/>
  <c r="I88" i="8"/>
  <c r="G88" i="8"/>
  <c r="F88" i="8"/>
  <c r="E88" i="8"/>
  <c r="D88" i="8"/>
  <c r="C88" i="8"/>
  <c r="O87" i="8"/>
  <c r="N87" i="8"/>
  <c r="M87" i="8"/>
  <c r="K87" i="8"/>
  <c r="J87" i="8"/>
  <c r="I87" i="8"/>
  <c r="G87" i="8"/>
  <c r="F87" i="8"/>
  <c r="E87" i="8"/>
  <c r="D87" i="8"/>
  <c r="C87" i="8"/>
  <c r="O86" i="8"/>
  <c r="N86" i="8"/>
  <c r="M86" i="8"/>
  <c r="K86" i="8"/>
  <c r="J86" i="8"/>
  <c r="I86" i="8"/>
  <c r="G86" i="8"/>
  <c r="F86" i="8"/>
  <c r="E86" i="8"/>
  <c r="D86" i="8"/>
  <c r="C86" i="8"/>
  <c r="O85" i="8"/>
  <c r="N85" i="8"/>
  <c r="M85" i="8"/>
  <c r="K85" i="8"/>
  <c r="J85" i="8"/>
  <c r="I85" i="8"/>
  <c r="G85" i="8"/>
  <c r="F85" i="8"/>
  <c r="E85" i="8"/>
  <c r="D85" i="8"/>
  <c r="C85" i="8"/>
  <c r="O84" i="8"/>
  <c r="N84" i="8"/>
  <c r="M84" i="8"/>
  <c r="K84" i="8"/>
  <c r="J84" i="8"/>
  <c r="I84" i="8"/>
  <c r="G84" i="8"/>
  <c r="F84" i="8"/>
  <c r="E84" i="8"/>
  <c r="D84" i="8"/>
  <c r="C84" i="8"/>
  <c r="O83" i="8"/>
  <c r="N83" i="8"/>
  <c r="M83" i="8"/>
  <c r="K83" i="8"/>
  <c r="J83" i="8"/>
  <c r="I83" i="8"/>
  <c r="G83" i="8"/>
  <c r="F83" i="8"/>
  <c r="E83" i="8"/>
  <c r="D83" i="8"/>
  <c r="C83" i="8"/>
  <c r="O82" i="8"/>
  <c r="N82" i="8"/>
  <c r="M82" i="8"/>
  <c r="K82" i="8"/>
  <c r="J82" i="8"/>
  <c r="I82" i="8"/>
  <c r="G82" i="8"/>
  <c r="F82" i="8"/>
  <c r="E82" i="8"/>
  <c r="D82" i="8"/>
  <c r="C82" i="8"/>
  <c r="O81" i="8"/>
  <c r="N81" i="8"/>
  <c r="M81" i="8"/>
  <c r="K81" i="8"/>
  <c r="J81" i="8"/>
  <c r="I81" i="8"/>
  <c r="G81" i="8"/>
  <c r="F81" i="8"/>
  <c r="E81" i="8"/>
  <c r="D81" i="8"/>
  <c r="C81" i="8"/>
  <c r="O80" i="8"/>
  <c r="N80" i="8"/>
  <c r="M80" i="8"/>
  <c r="K80" i="8"/>
  <c r="J80" i="8"/>
  <c r="I80" i="8"/>
  <c r="G80" i="8"/>
  <c r="F80" i="8"/>
  <c r="E80" i="8"/>
  <c r="D80" i="8"/>
  <c r="C80" i="8"/>
  <c r="O79" i="8"/>
  <c r="N79" i="8"/>
  <c r="M79" i="8"/>
  <c r="K79" i="8"/>
  <c r="J79" i="8"/>
  <c r="I79" i="8"/>
  <c r="G79" i="8"/>
  <c r="F79" i="8"/>
  <c r="E79" i="8"/>
  <c r="D79" i="8"/>
  <c r="C79" i="8"/>
  <c r="O78" i="8"/>
  <c r="N78" i="8"/>
  <c r="M78" i="8"/>
  <c r="K78" i="8"/>
  <c r="J78" i="8"/>
  <c r="I78" i="8"/>
  <c r="G78" i="8"/>
  <c r="F78" i="8"/>
  <c r="E78" i="8"/>
  <c r="D78" i="8"/>
  <c r="C78" i="8"/>
  <c r="O77" i="8"/>
  <c r="N77" i="8"/>
  <c r="M77" i="8"/>
  <c r="K77" i="8"/>
  <c r="J77" i="8"/>
  <c r="I77" i="8"/>
  <c r="G77" i="8"/>
  <c r="F77" i="8"/>
  <c r="E77" i="8"/>
  <c r="D77" i="8"/>
  <c r="C77" i="8"/>
  <c r="O76" i="8"/>
  <c r="N76" i="8"/>
  <c r="M76" i="8"/>
  <c r="K76" i="8"/>
  <c r="J76" i="8"/>
  <c r="I76" i="8"/>
  <c r="G76" i="8"/>
  <c r="F76" i="8"/>
  <c r="E76" i="8"/>
  <c r="D76" i="8"/>
  <c r="C76" i="8"/>
  <c r="O75" i="8"/>
  <c r="N75" i="8"/>
  <c r="M75" i="8"/>
  <c r="K75" i="8"/>
  <c r="J75" i="8"/>
  <c r="I75" i="8"/>
  <c r="G75" i="8"/>
  <c r="F75" i="8"/>
  <c r="E75" i="8"/>
  <c r="D75" i="8"/>
  <c r="C75" i="8"/>
  <c r="O74" i="8"/>
  <c r="N74" i="8"/>
  <c r="M74" i="8"/>
  <c r="K74" i="8"/>
  <c r="J74" i="8"/>
  <c r="I74" i="8"/>
  <c r="G74" i="8"/>
  <c r="F74" i="8"/>
  <c r="E74" i="8"/>
  <c r="D74" i="8"/>
  <c r="C74" i="8"/>
  <c r="O73" i="8"/>
  <c r="N73" i="8"/>
  <c r="M73" i="8"/>
  <c r="K73" i="8"/>
  <c r="J73" i="8"/>
  <c r="I73" i="8"/>
  <c r="G73" i="8"/>
  <c r="F73" i="8"/>
  <c r="E73" i="8"/>
  <c r="D73" i="8"/>
  <c r="C73" i="8"/>
  <c r="O72" i="8"/>
  <c r="N72" i="8"/>
  <c r="M72" i="8"/>
  <c r="K72" i="8"/>
  <c r="J72" i="8"/>
  <c r="I72" i="8"/>
  <c r="G72" i="8"/>
  <c r="F72" i="8"/>
  <c r="E72" i="8"/>
  <c r="D72" i="8"/>
  <c r="C72" i="8"/>
  <c r="O71" i="8"/>
  <c r="N71" i="8"/>
  <c r="M71" i="8"/>
  <c r="K71" i="8"/>
  <c r="J71" i="8"/>
  <c r="I71" i="8"/>
  <c r="G71" i="8"/>
  <c r="F71" i="8"/>
  <c r="E71" i="8"/>
  <c r="D71" i="8"/>
  <c r="C71" i="8"/>
  <c r="O70" i="8"/>
  <c r="N70" i="8"/>
  <c r="M70" i="8"/>
  <c r="K70" i="8"/>
  <c r="J70" i="8"/>
  <c r="I70" i="8"/>
  <c r="G70" i="8"/>
  <c r="F70" i="8"/>
  <c r="E70" i="8"/>
  <c r="D70" i="8"/>
  <c r="C70" i="8"/>
  <c r="O69" i="8"/>
  <c r="N69" i="8"/>
  <c r="M69" i="8"/>
  <c r="K69" i="8"/>
  <c r="J69" i="8"/>
  <c r="I69" i="8"/>
  <c r="G69" i="8"/>
  <c r="F69" i="8"/>
  <c r="E69" i="8"/>
  <c r="D69" i="8"/>
  <c r="C69" i="8"/>
  <c r="O68" i="8"/>
  <c r="N68" i="8"/>
  <c r="M68" i="8"/>
  <c r="K68" i="8"/>
  <c r="J68" i="8"/>
  <c r="I68" i="8"/>
  <c r="G68" i="8"/>
  <c r="F68" i="8"/>
  <c r="E68" i="8"/>
  <c r="D68" i="8"/>
  <c r="C68" i="8"/>
  <c r="O67" i="8"/>
  <c r="N67" i="8"/>
  <c r="M67" i="8"/>
  <c r="K67" i="8"/>
  <c r="J67" i="8"/>
  <c r="I67" i="8"/>
  <c r="G67" i="8"/>
  <c r="F67" i="8"/>
  <c r="E67" i="8"/>
  <c r="D67" i="8"/>
  <c r="C67" i="8"/>
  <c r="O66" i="8"/>
  <c r="N66" i="8"/>
  <c r="M66" i="8"/>
  <c r="K66" i="8"/>
  <c r="J66" i="8"/>
  <c r="I66" i="8"/>
  <c r="G66" i="8"/>
  <c r="F66" i="8"/>
  <c r="E66" i="8"/>
  <c r="D66" i="8"/>
  <c r="C66" i="8"/>
  <c r="O65" i="8"/>
  <c r="N65" i="8"/>
  <c r="M65" i="8"/>
  <c r="K65" i="8"/>
  <c r="J65" i="8"/>
  <c r="I65" i="8"/>
  <c r="G65" i="8"/>
  <c r="F65" i="8"/>
  <c r="E65" i="8"/>
  <c r="D65" i="8"/>
  <c r="C65" i="8"/>
  <c r="O64" i="8"/>
  <c r="N64" i="8"/>
  <c r="M64" i="8"/>
  <c r="K64" i="8"/>
  <c r="J64" i="8"/>
  <c r="I64" i="8"/>
  <c r="G64" i="8"/>
  <c r="F64" i="8"/>
  <c r="E64" i="8"/>
  <c r="D64" i="8"/>
  <c r="C64" i="8"/>
  <c r="O63" i="8"/>
  <c r="N63" i="8"/>
  <c r="M63" i="8"/>
  <c r="K63" i="8"/>
  <c r="J63" i="8"/>
  <c r="I63" i="8"/>
  <c r="G63" i="8"/>
  <c r="F63" i="8"/>
  <c r="E63" i="8"/>
  <c r="D63" i="8"/>
  <c r="C63" i="8"/>
  <c r="O62" i="8"/>
  <c r="N62" i="8"/>
  <c r="M62" i="8"/>
  <c r="K62" i="8"/>
  <c r="J62" i="8"/>
  <c r="I62" i="8"/>
  <c r="G62" i="8"/>
  <c r="F62" i="8"/>
  <c r="E62" i="8"/>
  <c r="D62" i="8"/>
  <c r="C62" i="8"/>
  <c r="O61" i="8"/>
  <c r="N61" i="8"/>
  <c r="M61" i="8"/>
  <c r="K61" i="8"/>
  <c r="J61" i="8"/>
  <c r="I61" i="8"/>
  <c r="G61" i="8"/>
  <c r="F61" i="8"/>
  <c r="E61" i="8"/>
  <c r="D61" i="8"/>
  <c r="C61" i="8"/>
  <c r="O60" i="8"/>
  <c r="N60" i="8"/>
  <c r="M60" i="8"/>
  <c r="K60" i="8"/>
  <c r="J60" i="8"/>
  <c r="I60" i="8"/>
  <c r="G60" i="8"/>
  <c r="F60" i="8"/>
  <c r="E60" i="8"/>
  <c r="D60" i="8"/>
  <c r="C60" i="8"/>
  <c r="O59" i="8"/>
  <c r="N59" i="8"/>
  <c r="M59" i="8"/>
  <c r="K59" i="8"/>
  <c r="J59" i="8"/>
  <c r="I59" i="8"/>
  <c r="G59" i="8"/>
  <c r="F59" i="8"/>
  <c r="E59" i="8"/>
  <c r="D59" i="8"/>
  <c r="C59" i="8"/>
  <c r="O58" i="8"/>
  <c r="N58" i="8"/>
  <c r="M58" i="8"/>
  <c r="K58" i="8"/>
  <c r="J58" i="8"/>
  <c r="I58" i="8"/>
  <c r="G58" i="8"/>
  <c r="F58" i="8"/>
  <c r="E58" i="8"/>
  <c r="D58" i="8"/>
  <c r="C58" i="8"/>
  <c r="O57" i="8"/>
  <c r="N57" i="8"/>
  <c r="M57" i="8"/>
  <c r="K57" i="8"/>
  <c r="J57" i="8"/>
  <c r="I57" i="8"/>
  <c r="G57" i="8"/>
  <c r="F57" i="8"/>
  <c r="E57" i="8"/>
  <c r="D57" i="8"/>
  <c r="C57" i="8"/>
  <c r="O56" i="8"/>
  <c r="N56" i="8"/>
  <c r="M56" i="8"/>
  <c r="K56" i="8"/>
  <c r="J56" i="8"/>
  <c r="I56" i="8"/>
  <c r="G56" i="8"/>
  <c r="F56" i="8"/>
  <c r="E56" i="8"/>
  <c r="D56" i="8"/>
  <c r="C56" i="8"/>
  <c r="O55" i="8"/>
  <c r="M55" i="8"/>
  <c r="K55" i="8"/>
  <c r="I55" i="8"/>
  <c r="G55" i="8"/>
  <c r="E55" i="8"/>
  <c r="D55" i="8"/>
  <c r="C55" i="8"/>
  <c r="O54" i="8"/>
  <c r="M54" i="8"/>
  <c r="K54" i="8"/>
  <c r="I54" i="8"/>
  <c r="G54" i="8"/>
  <c r="E54" i="8"/>
  <c r="D54" i="8"/>
  <c r="C54" i="8"/>
  <c r="O53" i="8"/>
  <c r="M53" i="8"/>
  <c r="K53" i="8"/>
  <c r="I53" i="8"/>
  <c r="G53" i="8"/>
  <c r="E53" i="8"/>
  <c r="D53" i="8"/>
  <c r="C53" i="8"/>
  <c r="O52" i="8"/>
  <c r="M52" i="8"/>
  <c r="K52" i="8"/>
  <c r="I52" i="8"/>
  <c r="G52" i="8"/>
  <c r="E52" i="8"/>
  <c r="D52" i="8"/>
  <c r="C52" i="8"/>
  <c r="O51" i="8"/>
  <c r="N51" i="8"/>
  <c r="M51" i="8"/>
  <c r="K51" i="8"/>
  <c r="J51" i="8"/>
  <c r="I51" i="8"/>
  <c r="G51" i="8"/>
  <c r="F51" i="8"/>
  <c r="E51" i="8"/>
  <c r="D51" i="8"/>
  <c r="C51" i="8"/>
  <c r="D99" i="8" l="1"/>
  <c r="I101" i="8"/>
  <c r="E15" i="17"/>
  <c r="E17" i="17"/>
  <c r="E19" i="17"/>
  <c r="G15" i="17"/>
  <c r="G17" i="17"/>
  <c r="G19" i="17"/>
  <c r="M17" i="8"/>
  <c r="G17" i="8"/>
  <c r="C17" i="8"/>
  <c r="M15" i="8"/>
  <c r="G15" i="8"/>
  <c r="C15" i="8"/>
  <c r="O13" i="8"/>
  <c r="M13" i="8"/>
  <c r="K13" i="8"/>
  <c r="G13" i="8"/>
  <c r="D13" i="8"/>
  <c r="C13" i="8"/>
  <c r="O11" i="8"/>
  <c r="M11" i="8"/>
  <c r="K11" i="8"/>
  <c r="G11" i="8"/>
  <c r="D11" i="8"/>
  <c r="C11" i="8"/>
  <c r="O9" i="8"/>
  <c r="M9" i="8"/>
  <c r="K9" i="8"/>
  <c r="G9" i="8"/>
  <c r="D9" i="8"/>
  <c r="C9" i="8"/>
  <c r="O7" i="8"/>
  <c r="K7" i="8"/>
  <c r="D7" i="8"/>
  <c r="E13" i="7"/>
  <c r="C3" i="6" l="1"/>
  <c r="M36" i="6" s="1"/>
  <c r="G23" i="8"/>
  <c r="D23" i="8"/>
  <c r="C23" i="8"/>
  <c r="M21" i="8"/>
  <c r="K21" i="8"/>
  <c r="G21" i="8"/>
  <c r="I33" i="8"/>
  <c r="H47" i="8" s="1"/>
  <c r="D33" i="8"/>
  <c r="D47" i="8" s="1"/>
  <c r="M129" i="8"/>
  <c r="N12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D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C3" i="8"/>
  <c r="B1" i="8"/>
  <c r="B42" i="8" s="1"/>
  <c r="C126" i="8" s="1"/>
  <c r="M129" i="6"/>
  <c r="N12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23" i="6"/>
  <c r="G21" i="6"/>
  <c r="M21" i="6"/>
  <c r="O124" i="6"/>
  <c r="N124" i="6"/>
  <c r="M124" i="6"/>
  <c r="K124" i="6"/>
  <c r="J124" i="6"/>
  <c r="G124" i="6"/>
  <c r="F124" i="6"/>
  <c r="E124" i="6"/>
  <c r="D124" i="6"/>
  <c r="C124" i="6"/>
  <c r="O123" i="6"/>
  <c r="N123" i="6"/>
  <c r="M123" i="6"/>
  <c r="K123" i="6"/>
  <c r="J123" i="6"/>
  <c r="G123" i="6"/>
  <c r="F123" i="6"/>
  <c r="E123" i="6"/>
  <c r="D123" i="6"/>
  <c r="C123" i="6"/>
  <c r="O122" i="6"/>
  <c r="N122" i="6"/>
  <c r="M122" i="6"/>
  <c r="K122" i="6"/>
  <c r="J122" i="6"/>
  <c r="G122" i="6"/>
  <c r="F122" i="6"/>
  <c r="E122" i="6"/>
  <c r="D122" i="6"/>
  <c r="C122" i="6"/>
  <c r="O121" i="6"/>
  <c r="N121" i="6"/>
  <c r="M121" i="6"/>
  <c r="K121" i="6"/>
  <c r="J121" i="6"/>
  <c r="G121" i="6"/>
  <c r="F121" i="6"/>
  <c r="E121" i="6"/>
  <c r="D121" i="6"/>
  <c r="C121" i="6"/>
  <c r="O120" i="6"/>
  <c r="N120" i="6"/>
  <c r="M120" i="6"/>
  <c r="K120" i="6"/>
  <c r="J120" i="6"/>
  <c r="G120" i="6"/>
  <c r="F120" i="6"/>
  <c r="E120" i="6"/>
  <c r="D120" i="6"/>
  <c r="C120" i="6"/>
  <c r="O119" i="6"/>
  <c r="N119" i="6"/>
  <c r="M119" i="6"/>
  <c r="K119" i="6"/>
  <c r="J119" i="6"/>
  <c r="G119" i="6"/>
  <c r="F119" i="6"/>
  <c r="E119" i="6"/>
  <c r="D119" i="6"/>
  <c r="C119" i="6"/>
  <c r="O118" i="6"/>
  <c r="N118" i="6"/>
  <c r="M118" i="6"/>
  <c r="K118" i="6"/>
  <c r="J118" i="6"/>
  <c r="G118" i="6"/>
  <c r="F118" i="6"/>
  <c r="E118" i="6"/>
  <c r="D118" i="6"/>
  <c r="C118" i="6"/>
  <c r="O117" i="6"/>
  <c r="N117" i="6"/>
  <c r="M117" i="6"/>
  <c r="K117" i="6"/>
  <c r="J117" i="6"/>
  <c r="G117" i="6"/>
  <c r="F117" i="6"/>
  <c r="E117" i="6"/>
  <c r="D117" i="6"/>
  <c r="C117" i="6"/>
  <c r="O116" i="6"/>
  <c r="N116" i="6"/>
  <c r="M116" i="6"/>
  <c r="K116" i="6"/>
  <c r="J116" i="6"/>
  <c r="G116" i="6"/>
  <c r="F116" i="6"/>
  <c r="E116" i="6"/>
  <c r="D116" i="6"/>
  <c r="C116" i="6"/>
  <c r="O115" i="6"/>
  <c r="N115" i="6"/>
  <c r="M115" i="6"/>
  <c r="K115" i="6"/>
  <c r="J115" i="6"/>
  <c r="G115" i="6"/>
  <c r="F115" i="6"/>
  <c r="E115" i="6"/>
  <c r="D115" i="6"/>
  <c r="C115" i="6"/>
  <c r="O114" i="6"/>
  <c r="N114" i="6"/>
  <c r="M114" i="6"/>
  <c r="K114" i="6"/>
  <c r="J114" i="6"/>
  <c r="G114" i="6"/>
  <c r="F114" i="6"/>
  <c r="E114" i="6"/>
  <c r="D114" i="6"/>
  <c r="C114" i="6"/>
  <c r="O113" i="6"/>
  <c r="N113" i="6"/>
  <c r="M113" i="6"/>
  <c r="K113" i="6"/>
  <c r="J113" i="6"/>
  <c r="G113" i="6"/>
  <c r="F113" i="6"/>
  <c r="E113" i="6"/>
  <c r="D113" i="6"/>
  <c r="C113" i="6"/>
  <c r="O112" i="6"/>
  <c r="N112" i="6"/>
  <c r="M112" i="6"/>
  <c r="K112" i="6"/>
  <c r="J112" i="6"/>
  <c r="G112" i="6"/>
  <c r="F112" i="6"/>
  <c r="E112" i="6"/>
  <c r="D112" i="6"/>
  <c r="C112" i="6"/>
  <c r="O111" i="6"/>
  <c r="N111" i="6"/>
  <c r="M111" i="6"/>
  <c r="K111" i="6"/>
  <c r="J111" i="6"/>
  <c r="G111" i="6"/>
  <c r="F111" i="6"/>
  <c r="E111" i="6"/>
  <c r="D111" i="6"/>
  <c r="C111" i="6"/>
  <c r="O110" i="6"/>
  <c r="N110" i="6"/>
  <c r="M110" i="6"/>
  <c r="K110" i="6"/>
  <c r="J110" i="6"/>
  <c r="G110" i="6"/>
  <c r="F110" i="6"/>
  <c r="E110" i="6"/>
  <c r="D110" i="6"/>
  <c r="C110" i="6"/>
  <c r="O109" i="6"/>
  <c r="N109" i="6"/>
  <c r="M109" i="6"/>
  <c r="K109" i="6"/>
  <c r="J109" i="6"/>
  <c r="G109" i="6"/>
  <c r="F109" i="6"/>
  <c r="E109" i="6"/>
  <c r="D109" i="6"/>
  <c r="C109" i="6"/>
  <c r="O108" i="6"/>
  <c r="N108" i="6"/>
  <c r="M108" i="6"/>
  <c r="K108" i="6"/>
  <c r="J108" i="6"/>
  <c r="G108" i="6"/>
  <c r="F108" i="6"/>
  <c r="E108" i="6"/>
  <c r="D108" i="6"/>
  <c r="C108" i="6"/>
  <c r="O107" i="6"/>
  <c r="N107" i="6"/>
  <c r="M107" i="6"/>
  <c r="K107" i="6"/>
  <c r="J107" i="6"/>
  <c r="G107" i="6"/>
  <c r="F107" i="6"/>
  <c r="E107" i="6"/>
  <c r="D107" i="6"/>
  <c r="C107" i="6"/>
  <c r="O106" i="6"/>
  <c r="N106" i="6"/>
  <c r="M106" i="6"/>
  <c r="K106" i="6"/>
  <c r="J106" i="6"/>
  <c r="G106" i="6"/>
  <c r="F106" i="6"/>
  <c r="E106" i="6"/>
  <c r="D106" i="6"/>
  <c r="C106" i="6"/>
  <c r="O105" i="6"/>
  <c r="N105" i="6"/>
  <c r="M105" i="6"/>
  <c r="K105" i="6"/>
  <c r="J105" i="6"/>
  <c r="G105" i="6"/>
  <c r="F105" i="6"/>
  <c r="E105" i="6"/>
  <c r="D105" i="6"/>
  <c r="C105" i="6"/>
  <c r="O90" i="6"/>
  <c r="N90" i="6"/>
  <c r="M90" i="6"/>
  <c r="K90" i="6"/>
  <c r="J90" i="6"/>
  <c r="G90" i="6"/>
  <c r="F90" i="6"/>
  <c r="E90" i="6"/>
  <c r="D90" i="6"/>
  <c r="C90" i="6"/>
  <c r="O89" i="6"/>
  <c r="N89" i="6"/>
  <c r="M89" i="6"/>
  <c r="K89" i="6"/>
  <c r="J89" i="6"/>
  <c r="G89" i="6"/>
  <c r="F89" i="6"/>
  <c r="E89" i="6"/>
  <c r="D89" i="6"/>
  <c r="C89" i="6"/>
  <c r="O88" i="6"/>
  <c r="N88" i="6"/>
  <c r="M88" i="6"/>
  <c r="K88" i="6"/>
  <c r="J88" i="6"/>
  <c r="G88" i="6"/>
  <c r="F88" i="6"/>
  <c r="E88" i="6"/>
  <c r="D88" i="6"/>
  <c r="C88" i="6"/>
  <c r="O87" i="6"/>
  <c r="N87" i="6"/>
  <c r="M87" i="6"/>
  <c r="K87" i="6"/>
  <c r="J87" i="6"/>
  <c r="G87" i="6"/>
  <c r="F87" i="6"/>
  <c r="E87" i="6"/>
  <c r="D87" i="6"/>
  <c r="C87" i="6"/>
  <c r="O86" i="6"/>
  <c r="N86" i="6"/>
  <c r="M86" i="6"/>
  <c r="K86" i="6"/>
  <c r="J86" i="6"/>
  <c r="G86" i="6"/>
  <c r="F86" i="6"/>
  <c r="E86" i="6"/>
  <c r="D86" i="6"/>
  <c r="C86" i="6"/>
  <c r="O85" i="6"/>
  <c r="N85" i="6"/>
  <c r="M85" i="6"/>
  <c r="K85" i="6"/>
  <c r="J85" i="6"/>
  <c r="G85" i="6"/>
  <c r="F85" i="6"/>
  <c r="E85" i="6"/>
  <c r="D85" i="6"/>
  <c r="C85" i="6"/>
  <c r="O84" i="6"/>
  <c r="N84" i="6"/>
  <c r="M84" i="6"/>
  <c r="K84" i="6"/>
  <c r="J84" i="6"/>
  <c r="G84" i="6"/>
  <c r="F84" i="6"/>
  <c r="E84" i="6"/>
  <c r="D84" i="6"/>
  <c r="C84" i="6"/>
  <c r="O83" i="6"/>
  <c r="N83" i="6"/>
  <c r="M83" i="6"/>
  <c r="K83" i="6"/>
  <c r="J83" i="6"/>
  <c r="G83" i="6"/>
  <c r="F83" i="6"/>
  <c r="E83" i="6"/>
  <c r="D83" i="6"/>
  <c r="C83" i="6"/>
  <c r="O82" i="6"/>
  <c r="N82" i="6"/>
  <c r="M82" i="6"/>
  <c r="K82" i="6"/>
  <c r="J82" i="6"/>
  <c r="G82" i="6"/>
  <c r="F82" i="6"/>
  <c r="E82" i="6"/>
  <c r="D82" i="6"/>
  <c r="C82" i="6"/>
  <c r="O81" i="6"/>
  <c r="N81" i="6"/>
  <c r="M81" i="6"/>
  <c r="K81" i="6"/>
  <c r="J81" i="6"/>
  <c r="G81" i="6"/>
  <c r="F81" i="6"/>
  <c r="E81" i="6"/>
  <c r="D81" i="6"/>
  <c r="C81" i="6"/>
  <c r="O80" i="6"/>
  <c r="N80" i="6"/>
  <c r="M80" i="6"/>
  <c r="K80" i="6"/>
  <c r="J80" i="6"/>
  <c r="G80" i="6"/>
  <c r="F80" i="6"/>
  <c r="E80" i="6"/>
  <c r="D80" i="6"/>
  <c r="C80" i="6"/>
  <c r="O79" i="6"/>
  <c r="N79" i="6"/>
  <c r="M79" i="6"/>
  <c r="K79" i="6"/>
  <c r="J79" i="6"/>
  <c r="G79" i="6"/>
  <c r="F79" i="6"/>
  <c r="E79" i="6"/>
  <c r="D79" i="6"/>
  <c r="C79" i="6"/>
  <c r="O78" i="6"/>
  <c r="N78" i="6"/>
  <c r="M78" i="6"/>
  <c r="K78" i="6"/>
  <c r="J78" i="6"/>
  <c r="G78" i="6"/>
  <c r="F78" i="6"/>
  <c r="E78" i="6"/>
  <c r="D78" i="6"/>
  <c r="C78" i="6"/>
  <c r="O77" i="6"/>
  <c r="N77" i="6"/>
  <c r="M77" i="6"/>
  <c r="K77" i="6"/>
  <c r="J77" i="6"/>
  <c r="G77" i="6"/>
  <c r="F77" i="6"/>
  <c r="E77" i="6"/>
  <c r="D77" i="6"/>
  <c r="C77" i="6"/>
  <c r="O76" i="6"/>
  <c r="N76" i="6"/>
  <c r="M76" i="6"/>
  <c r="K76" i="6"/>
  <c r="J76" i="6"/>
  <c r="G76" i="6"/>
  <c r="F76" i="6"/>
  <c r="E76" i="6"/>
  <c r="D76" i="6"/>
  <c r="C76" i="6"/>
  <c r="O75" i="6"/>
  <c r="N75" i="6"/>
  <c r="M75" i="6"/>
  <c r="K75" i="6"/>
  <c r="J75" i="6"/>
  <c r="G75" i="6"/>
  <c r="F75" i="6"/>
  <c r="E75" i="6"/>
  <c r="D75" i="6"/>
  <c r="C75" i="6"/>
  <c r="O74" i="6"/>
  <c r="N74" i="6"/>
  <c r="M74" i="6"/>
  <c r="K74" i="6"/>
  <c r="J74" i="6"/>
  <c r="G74" i="6"/>
  <c r="F74" i="6"/>
  <c r="E74" i="6"/>
  <c r="D74" i="6"/>
  <c r="C74" i="6"/>
  <c r="O73" i="6"/>
  <c r="N73" i="6"/>
  <c r="M73" i="6"/>
  <c r="K73" i="6"/>
  <c r="J73" i="6"/>
  <c r="G73" i="6"/>
  <c r="F73" i="6"/>
  <c r="E73" i="6"/>
  <c r="D73" i="6"/>
  <c r="C73" i="6"/>
  <c r="O72" i="6"/>
  <c r="N72" i="6"/>
  <c r="M72" i="6"/>
  <c r="K72" i="6"/>
  <c r="J72" i="6"/>
  <c r="G72" i="6"/>
  <c r="F72" i="6"/>
  <c r="E72" i="6"/>
  <c r="D72" i="6"/>
  <c r="C72" i="6"/>
  <c r="O71" i="6"/>
  <c r="N71" i="6"/>
  <c r="M71" i="6"/>
  <c r="K71" i="6"/>
  <c r="J71" i="6"/>
  <c r="G71" i="6"/>
  <c r="F71" i="6"/>
  <c r="E71" i="6"/>
  <c r="D71" i="6"/>
  <c r="C71" i="6"/>
  <c r="O70" i="6"/>
  <c r="N70" i="6"/>
  <c r="M70" i="6"/>
  <c r="K70" i="6"/>
  <c r="J70" i="6"/>
  <c r="G70" i="6"/>
  <c r="F70" i="6"/>
  <c r="E70" i="6"/>
  <c r="D70" i="6"/>
  <c r="C70" i="6"/>
  <c r="O69" i="6"/>
  <c r="N69" i="6"/>
  <c r="M69" i="6"/>
  <c r="K69" i="6"/>
  <c r="J69" i="6"/>
  <c r="G69" i="6"/>
  <c r="F69" i="6"/>
  <c r="E69" i="6"/>
  <c r="D69" i="6"/>
  <c r="C69" i="6"/>
  <c r="O68" i="6"/>
  <c r="N68" i="6"/>
  <c r="M68" i="6"/>
  <c r="K68" i="6"/>
  <c r="J68" i="6"/>
  <c r="G68" i="6"/>
  <c r="F68" i="6"/>
  <c r="E68" i="6"/>
  <c r="D68" i="6"/>
  <c r="C68" i="6"/>
  <c r="O67" i="6"/>
  <c r="N67" i="6"/>
  <c r="M67" i="6"/>
  <c r="K67" i="6"/>
  <c r="J67" i="6"/>
  <c r="G67" i="6"/>
  <c r="F67" i="6"/>
  <c r="E67" i="6"/>
  <c r="D67" i="6"/>
  <c r="C67" i="6"/>
  <c r="O66" i="6"/>
  <c r="N66" i="6"/>
  <c r="M66" i="6"/>
  <c r="K66" i="6"/>
  <c r="J66" i="6"/>
  <c r="G66" i="6"/>
  <c r="F66" i="6"/>
  <c r="E66" i="6"/>
  <c r="D66" i="6"/>
  <c r="C66" i="6"/>
  <c r="O65" i="6"/>
  <c r="N65" i="6"/>
  <c r="M65" i="6"/>
  <c r="K65" i="6"/>
  <c r="J65" i="6"/>
  <c r="G65" i="6"/>
  <c r="F65" i="6"/>
  <c r="E65" i="6"/>
  <c r="D65" i="6"/>
  <c r="C65" i="6"/>
  <c r="O64" i="6"/>
  <c r="N64" i="6"/>
  <c r="M64" i="6"/>
  <c r="K64" i="6"/>
  <c r="J64" i="6"/>
  <c r="G64" i="6"/>
  <c r="F64" i="6"/>
  <c r="E64" i="6"/>
  <c r="D64" i="6"/>
  <c r="C64" i="6"/>
  <c r="O63" i="6"/>
  <c r="N63" i="6"/>
  <c r="M63" i="6"/>
  <c r="K63" i="6"/>
  <c r="J63" i="6"/>
  <c r="G63" i="6"/>
  <c r="F63" i="6"/>
  <c r="E63" i="6"/>
  <c r="D63" i="6"/>
  <c r="C63" i="6"/>
  <c r="O62" i="6"/>
  <c r="N62" i="6"/>
  <c r="M62" i="6"/>
  <c r="K62" i="6"/>
  <c r="J62" i="6"/>
  <c r="G62" i="6"/>
  <c r="F62" i="6"/>
  <c r="E62" i="6"/>
  <c r="D62" i="6"/>
  <c r="C62" i="6"/>
  <c r="O61" i="6"/>
  <c r="N61" i="6"/>
  <c r="M61" i="6"/>
  <c r="K61" i="6"/>
  <c r="J61" i="6"/>
  <c r="G61" i="6"/>
  <c r="F61" i="6"/>
  <c r="E61" i="6"/>
  <c r="D61" i="6"/>
  <c r="C61" i="6"/>
  <c r="O60" i="6"/>
  <c r="N60" i="6"/>
  <c r="M60" i="6"/>
  <c r="K60" i="6"/>
  <c r="J60" i="6"/>
  <c r="G60" i="6"/>
  <c r="F60" i="6"/>
  <c r="E60" i="6"/>
  <c r="D60" i="6"/>
  <c r="C60" i="6"/>
  <c r="O59" i="6"/>
  <c r="N59" i="6"/>
  <c r="M59" i="6"/>
  <c r="K59" i="6"/>
  <c r="J59" i="6"/>
  <c r="G59" i="6"/>
  <c r="F59" i="6"/>
  <c r="E59" i="6"/>
  <c r="D59" i="6"/>
  <c r="C59" i="6"/>
  <c r="O58" i="6"/>
  <c r="N58" i="6"/>
  <c r="M58" i="6"/>
  <c r="K58" i="6"/>
  <c r="J58" i="6"/>
  <c r="G58" i="6"/>
  <c r="F58" i="6"/>
  <c r="E58" i="6"/>
  <c r="D58" i="6"/>
  <c r="C58" i="6"/>
  <c r="O57" i="6"/>
  <c r="N57" i="6"/>
  <c r="M57" i="6"/>
  <c r="K57" i="6"/>
  <c r="J57" i="6"/>
  <c r="G57" i="6"/>
  <c r="F57" i="6"/>
  <c r="E57" i="6"/>
  <c r="D57" i="6"/>
  <c r="C57" i="6"/>
  <c r="O56" i="6"/>
  <c r="M56" i="6"/>
  <c r="K56" i="6"/>
  <c r="G56" i="6"/>
  <c r="E56" i="6"/>
  <c r="D56" i="6"/>
  <c r="C56" i="6"/>
  <c r="O55" i="6"/>
  <c r="M55" i="6"/>
  <c r="K55" i="6"/>
  <c r="G55" i="6"/>
  <c r="E55" i="6"/>
  <c r="D55" i="6"/>
  <c r="C55" i="6"/>
  <c r="O54" i="6"/>
  <c r="M54" i="6"/>
  <c r="K54" i="6"/>
  <c r="G54" i="6"/>
  <c r="E54" i="6"/>
  <c r="D54" i="6"/>
  <c r="C54" i="6"/>
  <c r="O53" i="6"/>
  <c r="M53" i="6"/>
  <c r="K53" i="6"/>
  <c r="G53" i="6"/>
  <c r="E53" i="6"/>
  <c r="D53" i="6"/>
  <c r="C53" i="6"/>
  <c r="O52" i="6"/>
  <c r="M52" i="6"/>
  <c r="K52" i="6"/>
  <c r="G52" i="6"/>
  <c r="E52" i="6"/>
  <c r="D52" i="6"/>
  <c r="C52" i="6"/>
  <c r="O51" i="6"/>
  <c r="M51" i="6"/>
  <c r="K51" i="6"/>
  <c r="G51" i="6"/>
  <c r="E51" i="6"/>
  <c r="D51" i="6"/>
  <c r="C51" i="6"/>
  <c r="S5" i="5"/>
  <c r="R5" i="5"/>
  <c r="S4" i="5"/>
  <c r="R4" i="5"/>
  <c r="T3" i="5"/>
  <c r="S3" i="5"/>
  <c r="R3" i="5"/>
  <c r="T2" i="5"/>
  <c r="S2" i="5"/>
  <c r="R2" i="5"/>
  <c r="M65" i="5"/>
  <c r="K65" i="5"/>
  <c r="I65" i="5"/>
  <c r="G65" i="5"/>
  <c r="E65" i="5"/>
  <c r="M64" i="5"/>
  <c r="K64" i="5"/>
  <c r="I64" i="5"/>
  <c r="G64" i="5"/>
  <c r="E64" i="5"/>
  <c r="M63" i="5"/>
  <c r="K63" i="5"/>
  <c r="I63" i="5"/>
  <c r="G63" i="5"/>
  <c r="E63" i="5"/>
  <c r="M62" i="5"/>
  <c r="K62" i="5"/>
  <c r="I62" i="5"/>
  <c r="G62" i="5"/>
  <c r="E62" i="5"/>
  <c r="M61" i="5"/>
  <c r="K61" i="5"/>
  <c r="I61" i="5"/>
  <c r="G61" i="5"/>
  <c r="E61" i="5"/>
  <c r="M60" i="5"/>
  <c r="K60" i="5"/>
  <c r="I60" i="5"/>
  <c r="G60" i="5"/>
  <c r="E60" i="5"/>
  <c r="M59" i="5"/>
  <c r="K59" i="5"/>
  <c r="I59" i="5"/>
  <c r="G59" i="5"/>
  <c r="E59" i="5"/>
  <c r="M58" i="5"/>
  <c r="K58" i="5"/>
  <c r="I58" i="5"/>
  <c r="G58" i="5"/>
  <c r="E58" i="5"/>
  <c r="M57" i="5"/>
  <c r="K57" i="5"/>
  <c r="I57" i="5"/>
  <c r="G57" i="5"/>
  <c r="E57" i="5"/>
  <c r="M56" i="5"/>
  <c r="K56" i="5"/>
  <c r="I56" i="5"/>
  <c r="G56" i="5"/>
  <c r="E56" i="5"/>
  <c r="M55" i="5"/>
  <c r="K55" i="5"/>
  <c r="I55" i="5"/>
  <c r="G55" i="5"/>
  <c r="E55" i="5"/>
  <c r="M54" i="5"/>
  <c r="K54" i="5"/>
  <c r="I54" i="5"/>
  <c r="G54" i="5"/>
  <c r="E54" i="5"/>
  <c r="M53" i="5"/>
  <c r="K53" i="5"/>
  <c r="I53" i="5"/>
  <c r="G53" i="5"/>
  <c r="E53" i="5"/>
  <c r="M52" i="5"/>
  <c r="K52" i="5"/>
  <c r="I52" i="5"/>
  <c r="G52" i="5"/>
  <c r="E52" i="5"/>
  <c r="M51" i="5"/>
  <c r="K51" i="5"/>
  <c r="I51" i="5"/>
  <c r="G51" i="5"/>
  <c r="E51" i="5"/>
  <c r="M50" i="5"/>
  <c r="K50" i="5"/>
  <c r="I50" i="5"/>
  <c r="G50" i="5"/>
  <c r="E50" i="5"/>
  <c r="M49" i="5"/>
  <c r="K49" i="5"/>
  <c r="I49" i="5"/>
  <c r="G49" i="5"/>
  <c r="E49" i="5"/>
  <c r="M48" i="5"/>
  <c r="K48" i="5"/>
  <c r="I48" i="5"/>
  <c r="G48" i="5"/>
  <c r="E48" i="5"/>
  <c r="M47" i="5"/>
  <c r="K47" i="5"/>
  <c r="I47" i="5"/>
  <c r="G47" i="5"/>
  <c r="E47" i="5"/>
  <c r="M46" i="5"/>
  <c r="K46" i="5"/>
  <c r="I46" i="5"/>
  <c r="G46" i="5"/>
  <c r="E46" i="5"/>
  <c r="M45" i="5"/>
  <c r="K45" i="5"/>
  <c r="I45" i="5"/>
  <c r="G45" i="5"/>
  <c r="E45" i="5"/>
  <c r="M44" i="5"/>
  <c r="K44" i="5"/>
  <c r="I44" i="5"/>
  <c r="G44" i="5"/>
  <c r="E44" i="5"/>
  <c r="M43" i="5"/>
  <c r="K43" i="5"/>
  <c r="I43" i="5"/>
  <c r="G43" i="5"/>
  <c r="E43" i="5"/>
  <c r="M42" i="5"/>
  <c r="K42" i="5"/>
  <c r="I42" i="5"/>
  <c r="G42" i="5"/>
  <c r="E42" i="5"/>
  <c r="M41" i="5"/>
  <c r="K41" i="5"/>
  <c r="I41" i="5"/>
  <c r="G41" i="5"/>
  <c r="E41" i="5"/>
  <c r="M40" i="5"/>
  <c r="K40" i="5"/>
  <c r="I40" i="5"/>
  <c r="G40" i="5"/>
  <c r="E40" i="5"/>
  <c r="M39" i="5"/>
  <c r="K39" i="5"/>
  <c r="I39" i="5"/>
  <c r="G39" i="5"/>
  <c r="E39" i="5"/>
  <c r="M38" i="5"/>
  <c r="K38" i="5"/>
  <c r="I38" i="5"/>
  <c r="G38" i="5"/>
  <c r="E38" i="5"/>
  <c r="M37" i="5"/>
  <c r="K37" i="5"/>
  <c r="I37" i="5"/>
  <c r="G37" i="5"/>
  <c r="E37" i="5"/>
  <c r="M36" i="5"/>
  <c r="K36" i="5"/>
  <c r="I36" i="5"/>
  <c r="G36" i="5"/>
  <c r="E36" i="5"/>
  <c r="M35" i="5"/>
  <c r="K35" i="5"/>
  <c r="I35" i="5"/>
  <c r="G35" i="5"/>
  <c r="E35" i="5"/>
  <c r="M34" i="5"/>
  <c r="K34" i="5"/>
  <c r="I34" i="5"/>
  <c r="G34" i="5"/>
  <c r="E34" i="5"/>
  <c r="M33" i="5"/>
  <c r="K33" i="5"/>
  <c r="I33" i="5"/>
  <c r="G33" i="5"/>
  <c r="E33" i="5"/>
  <c r="M32" i="5"/>
  <c r="K32" i="5"/>
  <c r="I32" i="5"/>
  <c r="G32" i="5"/>
  <c r="E32" i="5"/>
  <c r="M31" i="5"/>
  <c r="K31" i="5"/>
  <c r="I31" i="5"/>
  <c r="G31" i="5"/>
  <c r="E31" i="5"/>
  <c r="M30" i="5"/>
  <c r="K30" i="5"/>
  <c r="I30" i="5"/>
  <c r="G30" i="5"/>
  <c r="E30" i="5"/>
  <c r="M29" i="5"/>
  <c r="K29" i="5"/>
  <c r="I29" i="5"/>
  <c r="G29" i="5"/>
  <c r="E29" i="5"/>
  <c r="M28" i="5"/>
  <c r="K28" i="5"/>
  <c r="I28" i="5"/>
  <c r="G28" i="5"/>
  <c r="E28" i="5"/>
  <c r="M27" i="5"/>
  <c r="K27" i="5"/>
  <c r="I27" i="5"/>
  <c r="G27" i="5"/>
  <c r="E27" i="5"/>
  <c r="M26" i="5"/>
  <c r="K26" i="5"/>
  <c r="I26" i="5"/>
  <c r="G26" i="5"/>
  <c r="E26" i="5"/>
  <c r="M25" i="5"/>
  <c r="K25" i="5"/>
  <c r="I25" i="5"/>
  <c r="G25" i="5"/>
  <c r="E25" i="5"/>
  <c r="M24" i="5"/>
  <c r="K24" i="5"/>
  <c r="I24" i="5"/>
  <c r="G24" i="5"/>
  <c r="E24" i="5"/>
  <c r="M23" i="5"/>
  <c r="K23" i="5"/>
  <c r="I23" i="5"/>
  <c r="G23" i="5"/>
  <c r="E23" i="5"/>
  <c r="M22" i="5"/>
  <c r="K22" i="5"/>
  <c r="I22" i="5"/>
  <c r="G22" i="5"/>
  <c r="E22" i="5"/>
  <c r="M21" i="5"/>
  <c r="K21" i="5"/>
  <c r="I21" i="5"/>
  <c r="G21" i="5"/>
  <c r="E21" i="5"/>
  <c r="M20" i="5"/>
  <c r="K20" i="5"/>
  <c r="I20" i="5"/>
  <c r="G20" i="5"/>
  <c r="E20" i="5"/>
  <c r="M19" i="5"/>
  <c r="K19" i="5"/>
  <c r="I19" i="5"/>
  <c r="G19" i="5"/>
  <c r="E19" i="5"/>
  <c r="M18" i="5"/>
  <c r="K18" i="5"/>
  <c r="I18" i="5"/>
  <c r="G18" i="5"/>
  <c r="E18" i="5"/>
  <c r="M17" i="5"/>
  <c r="K17" i="5"/>
  <c r="I17" i="5"/>
  <c r="G17" i="5"/>
  <c r="E17" i="5"/>
  <c r="M16" i="5"/>
  <c r="K16" i="5"/>
  <c r="I16" i="5"/>
  <c r="G16" i="5"/>
  <c r="E16" i="5"/>
  <c r="M15" i="5"/>
  <c r="K15" i="5"/>
  <c r="I15" i="5"/>
  <c r="G15" i="5"/>
  <c r="E15" i="5"/>
  <c r="M14" i="5"/>
  <c r="K14" i="5"/>
  <c r="I14" i="5"/>
  <c r="G14" i="5"/>
  <c r="E14" i="5"/>
  <c r="M13" i="5"/>
  <c r="K13" i="5"/>
  <c r="I13" i="5"/>
  <c r="G13" i="5"/>
  <c r="E13" i="5"/>
  <c r="M12" i="5"/>
  <c r="K12" i="5"/>
  <c r="I12" i="5"/>
  <c r="G12" i="5"/>
  <c r="E12" i="5"/>
  <c r="M11" i="5"/>
  <c r="K11" i="5"/>
  <c r="I11" i="5"/>
  <c r="G11" i="5"/>
  <c r="E11" i="5"/>
  <c r="M10" i="5"/>
  <c r="N55" i="8" s="1"/>
  <c r="K10" i="5"/>
  <c r="I10" i="5"/>
  <c r="J55" i="8" s="1"/>
  <c r="G10" i="5"/>
  <c r="E10" i="5"/>
  <c r="F55" i="8" s="1"/>
  <c r="R9" i="5"/>
  <c r="M9" i="5"/>
  <c r="N54" i="8" s="1"/>
  <c r="K9" i="5"/>
  <c r="I9" i="5"/>
  <c r="J54" i="8" s="1"/>
  <c r="G9" i="5"/>
  <c r="E9" i="5"/>
  <c r="F54" i="8" s="1"/>
  <c r="R8" i="5"/>
  <c r="M8" i="5"/>
  <c r="N53" i="8" s="1"/>
  <c r="K8" i="5"/>
  <c r="I8" i="5"/>
  <c r="J53" i="8" s="1"/>
  <c r="G8" i="5"/>
  <c r="E8" i="5"/>
  <c r="F53" i="8" s="1"/>
  <c r="R7" i="5"/>
  <c r="M7" i="5"/>
  <c r="N52" i="8" s="1"/>
  <c r="K7" i="5"/>
  <c r="I7" i="5"/>
  <c r="J52" i="8" s="1"/>
  <c r="G7" i="5"/>
  <c r="E7" i="5"/>
  <c r="F52" i="8" s="1"/>
  <c r="S6" i="5"/>
  <c r="R6" i="5"/>
  <c r="M6" i="5"/>
  <c r="K6" i="5"/>
  <c r="I6" i="5"/>
  <c r="G6" i="5"/>
  <c r="E6" i="5"/>
  <c r="C92" i="8" l="1"/>
  <c r="B96" i="8"/>
  <c r="H58" i="8"/>
  <c r="D97" i="8"/>
  <c r="M128" i="8"/>
  <c r="M36" i="8"/>
  <c r="D43" i="8"/>
  <c r="M94" i="8"/>
  <c r="N94" i="8"/>
  <c r="C4" i="8"/>
  <c r="B123" i="8" s="1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56" i="6" s="1"/>
  <c r="N55" i="6"/>
  <c r="N54" i="6"/>
  <c r="N53" i="6"/>
  <c r="N52" i="6"/>
  <c r="N51" i="6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J56" i="6" s="1"/>
  <c r="J55" i="6"/>
  <c r="J54" i="6"/>
  <c r="J53" i="6"/>
  <c r="J52" i="6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21" i="4"/>
  <c r="G20" i="4"/>
  <c r="G19" i="4"/>
  <c r="G18" i="4"/>
  <c r="G17" i="4"/>
  <c r="G16" i="4"/>
  <c r="G15" i="4"/>
  <c r="G14" i="4"/>
  <c r="G13" i="4"/>
  <c r="G12" i="4"/>
  <c r="G11" i="4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C15" i="17"/>
  <c r="C7" i="17"/>
  <c r="C2" i="17"/>
  <c r="F51" i="6"/>
  <c r="C7" i="2"/>
  <c r="D7" i="16"/>
  <c r="E15" i="16" s="1"/>
  <c r="C2" i="16"/>
  <c r="D7" i="11"/>
  <c r="E16" i="13"/>
  <c r="J18" i="13" s="1"/>
  <c r="J15" i="13" l="1"/>
  <c r="C19" i="17"/>
  <c r="E13" i="16"/>
  <c r="E14" i="16"/>
  <c r="C2" i="13"/>
  <c r="C2" i="11"/>
  <c r="D7" i="17" l="1"/>
  <c r="C17" i="17" s="1"/>
  <c r="S6" i="4"/>
  <c r="S3" i="4"/>
  <c r="S4" i="4"/>
  <c r="S5" i="4"/>
  <c r="S2" i="4"/>
  <c r="E7" i="11" l="1"/>
  <c r="D7" i="2"/>
  <c r="M95" i="6"/>
  <c r="C127" i="6" l="1"/>
  <c r="C93" i="8"/>
  <c r="C127" i="8"/>
  <c r="D23" i="6"/>
  <c r="R8" i="4"/>
  <c r="R9" i="4"/>
  <c r="C23" i="6"/>
  <c r="K21" i="6"/>
  <c r="G24" i="8" l="1"/>
  <c r="M22" i="8"/>
  <c r="C24" i="8"/>
  <c r="G22" i="8"/>
  <c r="D22" i="8"/>
  <c r="D24" i="8"/>
  <c r="C22" i="8"/>
  <c r="K22" i="8"/>
  <c r="J51" i="6"/>
  <c r="T3" i="4"/>
  <c r="T2" i="4"/>
  <c r="R3" i="4"/>
  <c r="R4" i="4"/>
  <c r="R5" i="4"/>
  <c r="R6" i="4"/>
  <c r="R7" i="4"/>
  <c r="R2" i="4"/>
  <c r="O22" i="8" l="1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1" i="10"/>
  <c r="H32" i="10"/>
  <c r="T89" i="7" l="1"/>
  <c r="S89" i="7"/>
  <c r="R89" i="7"/>
  <c r="T88" i="7"/>
  <c r="S84" i="7"/>
  <c r="R84" i="7"/>
  <c r="T87" i="7"/>
  <c r="S83" i="7"/>
  <c r="R83" i="7"/>
  <c r="T86" i="7"/>
  <c r="S82" i="7"/>
  <c r="R82" i="7"/>
  <c r="T85" i="7"/>
  <c r="S81" i="7"/>
  <c r="R81" i="7"/>
  <c r="T84" i="7"/>
  <c r="S80" i="7"/>
  <c r="R80" i="7"/>
  <c r="T83" i="7"/>
  <c r="S78" i="7"/>
  <c r="R78" i="7"/>
  <c r="T82" i="7"/>
  <c r="S77" i="7"/>
  <c r="R77" i="7"/>
  <c r="T81" i="7"/>
  <c r="S76" i="7"/>
  <c r="R76" i="7"/>
  <c r="T80" i="7"/>
  <c r="S75" i="7"/>
  <c r="R75" i="7"/>
  <c r="T74" i="7"/>
  <c r="S74" i="7"/>
  <c r="R74" i="7"/>
  <c r="T73" i="7"/>
  <c r="S73" i="7"/>
  <c r="R73" i="7"/>
  <c r="T72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T67" i="7"/>
  <c r="S67" i="7"/>
  <c r="R67" i="7"/>
  <c r="T66" i="7"/>
  <c r="S66" i="7"/>
  <c r="R66" i="7"/>
  <c r="T65" i="7"/>
  <c r="S65" i="7"/>
  <c r="R65" i="7"/>
  <c r="T64" i="7"/>
  <c r="S64" i="7"/>
  <c r="R64" i="7"/>
  <c r="T63" i="7"/>
  <c r="S63" i="7"/>
  <c r="R63" i="7"/>
  <c r="T62" i="7"/>
  <c r="S62" i="7"/>
  <c r="R62" i="7"/>
  <c r="T61" i="7"/>
  <c r="S61" i="7"/>
  <c r="R61" i="7"/>
  <c r="T60" i="7"/>
  <c r="S60" i="7"/>
  <c r="R60" i="7"/>
  <c r="T59" i="7"/>
  <c r="S59" i="7"/>
  <c r="R59" i="7"/>
  <c r="T58" i="7"/>
  <c r="S58" i="7"/>
  <c r="R58" i="7"/>
  <c r="T57" i="7"/>
  <c r="S57" i="7"/>
  <c r="R57" i="7"/>
  <c r="T56" i="7"/>
  <c r="S56" i="7"/>
  <c r="R56" i="7"/>
  <c r="T55" i="7"/>
  <c r="S55" i="7"/>
  <c r="R55" i="7"/>
  <c r="T54" i="7"/>
  <c r="S54" i="7"/>
  <c r="R54" i="7"/>
  <c r="T53" i="7"/>
  <c r="S53" i="7"/>
  <c r="R53" i="7"/>
  <c r="T52" i="7"/>
  <c r="S52" i="7"/>
  <c r="R52" i="7"/>
  <c r="T51" i="7"/>
  <c r="S51" i="7"/>
  <c r="R51" i="7"/>
  <c r="T50" i="7"/>
  <c r="S50" i="7"/>
  <c r="R50" i="7"/>
  <c r="T49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T44" i="7"/>
  <c r="S44" i="7"/>
  <c r="R44" i="7"/>
  <c r="T43" i="7"/>
  <c r="S43" i="7"/>
  <c r="R43" i="7"/>
  <c r="T42" i="7"/>
  <c r="S42" i="7"/>
  <c r="R42" i="7"/>
  <c r="T41" i="7"/>
  <c r="S41" i="7"/>
  <c r="R41" i="7"/>
  <c r="T40" i="7"/>
  <c r="S40" i="7"/>
  <c r="R40" i="7"/>
  <c r="T39" i="7"/>
  <c r="S39" i="7"/>
  <c r="R39" i="7"/>
  <c r="T38" i="7"/>
  <c r="S38" i="7"/>
  <c r="R38" i="7"/>
  <c r="T37" i="7"/>
  <c r="S37" i="7"/>
  <c r="R37" i="7"/>
  <c r="T36" i="7"/>
  <c r="S36" i="7"/>
  <c r="R36" i="7"/>
  <c r="T35" i="7"/>
  <c r="S35" i="7"/>
  <c r="R35" i="7"/>
  <c r="T34" i="7"/>
  <c r="S34" i="7"/>
  <c r="R34" i="7"/>
  <c r="T33" i="7"/>
  <c r="S33" i="7"/>
  <c r="R33" i="7"/>
  <c r="T32" i="7"/>
  <c r="S32" i="7"/>
  <c r="R32" i="7"/>
  <c r="T31" i="7"/>
  <c r="S31" i="7"/>
  <c r="R31" i="7"/>
  <c r="T30" i="7"/>
  <c r="S30" i="7"/>
  <c r="R30" i="7"/>
  <c r="T29" i="7"/>
  <c r="S29" i="7"/>
  <c r="R29" i="7"/>
  <c r="T28" i="7"/>
  <c r="S28" i="7"/>
  <c r="R28" i="7"/>
  <c r="T27" i="7"/>
  <c r="S27" i="7"/>
  <c r="R27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M15" i="6"/>
  <c r="G15" i="6"/>
  <c r="C15" i="6"/>
  <c r="M13" i="6"/>
  <c r="G13" i="6"/>
  <c r="C13" i="6"/>
  <c r="M11" i="6"/>
  <c r="G11" i="6"/>
  <c r="C11" i="6"/>
  <c r="M9" i="6"/>
  <c r="G9" i="6"/>
  <c r="C9" i="6"/>
  <c r="F3" i="6"/>
  <c r="B1" i="6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F56" i="6" s="1"/>
  <c r="F55" i="6"/>
  <c r="F54" i="6"/>
  <c r="F53" i="6"/>
  <c r="F52" i="6"/>
  <c r="C2" i="2"/>
  <c r="B2" i="7"/>
  <c r="C92" i="6" l="1"/>
  <c r="B96" i="6"/>
  <c r="D97" i="6"/>
  <c r="M12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C4" i="6"/>
  <c r="L80" i="6"/>
  <c r="L107" i="6"/>
  <c r="L124" i="6"/>
  <c r="B42" i="6"/>
  <c r="C126" i="6" s="1"/>
  <c r="C93" i="6"/>
  <c r="M22" i="6" s="1"/>
  <c r="K22" i="6" l="1"/>
  <c r="D24" i="6"/>
  <c r="G22" i="6"/>
  <c r="C22" i="6"/>
  <c r="E15" i="11"/>
  <c r="F12" i="17" s="1"/>
  <c r="M7" i="8" s="1"/>
  <c r="E13" i="11"/>
  <c r="E14" i="11"/>
  <c r="D12" i="17" s="1"/>
  <c r="G7" i="8" s="1"/>
  <c r="C24" i="6"/>
  <c r="G24" i="6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D22" i="6"/>
  <c r="O22" i="6" l="1"/>
  <c r="D12" i="2"/>
  <c r="B12" i="17"/>
  <c r="C7" i="8" s="1"/>
  <c r="B12" i="2"/>
  <c r="F12" i="2"/>
  <c r="C14" i="2"/>
  <c r="C18" i="2"/>
  <c r="C16" i="2"/>
  <c r="D7" i="6"/>
  <c r="O7" i="6"/>
  <c r="K7" i="6"/>
  <c r="G3" i="6"/>
  <c r="E18" i="2" l="1"/>
  <c r="E14" i="2"/>
  <c r="E16" i="2"/>
  <c r="C7" i="6"/>
  <c r="G14" i="2"/>
  <c r="G18" i="2"/>
  <c r="G16" i="2"/>
  <c r="M7" i="6"/>
  <c r="G7" i="6"/>
  <c r="D11" i="6"/>
  <c r="D13" i="6"/>
  <c r="D9" i="6"/>
  <c r="O11" i="6" l="1"/>
  <c r="O13" i="6"/>
  <c r="O9" i="6"/>
  <c r="K11" i="6"/>
  <c r="K9" i="6"/>
  <c r="K13" i="6"/>
</calcChain>
</file>

<file path=xl/comments1.xml><?xml version="1.0" encoding="utf-8"?>
<comments xmlns="http://schemas.openxmlformats.org/spreadsheetml/2006/main">
  <authors>
    <author>EKTL</author>
  </authors>
  <commentLis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どちらか選んで入力して下さい。</t>
        </r>
      </text>
    </comment>
    <comment ref="C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>
  <authors>
    <author>宮崎県教育庁</author>
  </authors>
  <commentLis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>
  <authors>
    <author>宮崎県教育庁</author>
  </authors>
  <commentLis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>
  <authors>
    <author>EKTL</author>
  </authors>
  <commentList>
    <comment ref="C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5.xml><?xml version="1.0" encoding="utf-8"?>
<comments xmlns="http://schemas.openxmlformats.org/spreadsheetml/2006/main">
  <authors>
    <author>EKTL</author>
  </authors>
  <commentList>
    <comment ref="C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6.xml><?xml version="1.0" encoding="utf-8"?>
<comments xmlns="http://schemas.openxmlformats.org/spreadsheetml/2006/main">
  <authors>
    <author>EKTL</author>
  </authors>
  <commentList>
    <comment ref="D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  <comment ref="C1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EKTL</author>
  </authors>
  <commentList>
    <comment ref="D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  <comment ref="C1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sharedStrings.xml><?xml version="1.0" encoding="utf-8"?>
<sst xmlns="http://schemas.openxmlformats.org/spreadsheetml/2006/main" count="744" uniqueCount="476">
  <si>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</si>
  <si>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</si>
  <si>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</si>
  <si>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</si>
  <si>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</si>
  <si>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</si>
  <si>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</si>
  <si>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</si>
  <si>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</si>
  <si>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</si>
  <si>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</si>
  <si>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↓大会運営校の確認</t>
    <rPh sb="1" eb="3">
      <t>タイカイ</t>
    </rPh>
    <rPh sb="3" eb="5">
      <t>ウンエイ</t>
    </rPh>
    <rPh sb="5" eb="6">
      <t>コウ</t>
    </rPh>
    <rPh sb="7" eb="9">
      <t>カクニン</t>
    </rPh>
    <phoneticPr fontId="4"/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</si>
  <si>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</si>
  <si>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</si>
  <si>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</si>
  <si>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</si>
  <si>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</si>
  <si>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</si>
  <si>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</si>
  <si>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</si>
  <si>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</si>
  <si>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</si>
  <si>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</si>
  <si>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</si>
  <si>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</si>
  <si>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</si>
  <si>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</si>
  <si>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</si>
  <si>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</si>
  <si>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</si>
  <si>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</si>
  <si>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</si>
  <si>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宮崎県立西都商業高等学校</t>
  </si>
  <si>
    <t>宮崎県立妻高等学校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</si>
  <si>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</si>
  <si>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</si>
  <si>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</si>
  <si>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</si>
  <si>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</si>
  <si>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</si>
  <si>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</si>
  <si>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</si>
  <si>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</si>
  <si>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</si>
  <si>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</si>
  <si>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</si>
  <si>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</si>
  <si>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</si>
  <si>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</si>
  <si>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</si>
  <si>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</si>
  <si>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</si>
  <si>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</si>
  <si>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</si>
  <si>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</si>
  <si>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</si>
  <si>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</si>
  <si>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</si>
  <si>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</si>
  <si>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</si>
  <si>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</si>
  <si>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</si>
  <si>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</si>
  <si>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</si>
  <si>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</si>
  <si>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</si>
  <si>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</si>
  <si>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</si>
  <si>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</si>
  <si>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</si>
  <si>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</si>
  <si>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</si>
  <si>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r>
      <rPr>
        <sz val="9"/>
        <rFont val="ＭＳ Ｐゴシック"/>
        <family val="3"/>
        <charset val="128"/>
      </rPr>
      <t>記載責任者・顧問１人目</t>
    </r>
    <r>
      <rPr>
        <sz val="8"/>
        <rFont val="ＭＳ Ｐゴシック"/>
        <family val="3"/>
        <charset val="128"/>
      </rPr>
      <t xml:space="preserve">
●(姓と名間は1字空白）</t>
    </r>
    <rPh sb="6" eb="8">
      <t>コモン</t>
    </rPh>
    <phoneticPr fontId="4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</si>
  <si>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</si>
  <si>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前日準備</t>
    <rPh sb="0" eb="2">
      <t>ゼンジツ</t>
    </rPh>
    <rPh sb="2" eb="4">
      <t>ジュンビ</t>
    </rPh>
    <phoneticPr fontId="17"/>
  </si>
  <si>
    <t>１日目の運営</t>
    <rPh sb="1" eb="3">
      <t>ニチメ</t>
    </rPh>
    <rPh sb="4" eb="6">
      <t>ウンエイ</t>
    </rPh>
    <phoneticPr fontId="17"/>
  </si>
  <si>
    <t>２日目の運営</t>
    <rPh sb="1" eb="3">
      <t>ニチメ</t>
    </rPh>
    <rPh sb="4" eb="6">
      <t>ウンエイ</t>
    </rPh>
    <phoneticPr fontId="17"/>
  </si>
  <si>
    <t>備考欄
特記事項</t>
    <rPh sb="0" eb="3">
      <t>ビコウラン</t>
    </rPh>
    <rPh sb="4" eb="6">
      <t>トッキ</t>
    </rPh>
    <rPh sb="6" eb="8">
      <t>ジコウ</t>
    </rPh>
    <phoneticPr fontId="17"/>
  </si>
  <si>
    <t>携帯電話番号</t>
    <rPh sb="0" eb="2">
      <t>ケイタイ</t>
    </rPh>
    <rPh sb="2" eb="4">
      <t>デンワ</t>
    </rPh>
    <rPh sb="4" eb="6">
      <t>バンゴウ</t>
    </rPh>
    <phoneticPr fontId="17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</si>
  <si>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17"/>
  </si>
  <si>
    <t>※緊急時の連絡のみに使用します。</t>
  </si>
  <si>
    <t>×参加できない予定
　（理由を備考欄に記載）</t>
    <rPh sb="1" eb="3">
      <t>サンカ</t>
    </rPh>
    <rPh sb="7" eb="9">
      <t>ヨテイ</t>
    </rPh>
    <rPh sb="12" eb="14">
      <t>リユウ</t>
    </rPh>
    <rPh sb="15" eb="18">
      <t>ビコウラン</t>
    </rPh>
    <rPh sb="19" eb="21">
      <t>キサイ</t>
    </rPh>
    <phoneticPr fontId="3"/>
  </si>
  <si>
    <t>※現時点で未定</t>
    <rPh sb="1" eb="4">
      <t>ゲンジテン</t>
    </rPh>
    <rPh sb="5" eb="7">
      <t>ミテイ</t>
    </rPh>
    <phoneticPr fontId="3"/>
  </si>
  <si>
    <t>●大会運営（役員）で参加予定</t>
    <rPh sb="1" eb="3">
      <t>タイカイ</t>
    </rPh>
    <rPh sb="3" eb="5">
      <t>ウンエイ</t>
    </rPh>
    <rPh sb="6" eb="8">
      <t>ヤクイン</t>
    </rPh>
    <rPh sb="10" eb="12">
      <t>サンカ</t>
    </rPh>
    <rPh sb="12" eb="14">
      <t>ヨテイ</t>
    </rPh>
    <phoneticPr fontId="3"/>
  </si>
  <si>
    <t>前日準備</t>
    <rPh sb="0" eb="2">
      <t>ゼンジツ</t>
    </rPh>
    <rPh sb="2" eb="4">
      <t>ジュンビ</t>
    </rPh>
    <phoneticPr fontId="4"/>
  </si>
  <si>
    <t>１、２日目</t>
    <rPh sb="3" eb="5">
      <t>ニチメ</t>
    </rPh>
    <phoneticPr fontId="4"/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</si>
  <si>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</si>
  <si>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</si>
  <si>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</si>
  <si>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</si>
  <si>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●運営準備に参加予定</t>
    <rPh sb="1" eb="3">
      <t>ウンエイ</t>
    </rPh>
    <rPh sb="3" eb="5">
      <t>ジュンビ</t>
    </rPh>
    <rPh sb="6" eb="8">
      <t>サンカ</t>
    </rPh>
    <rPh sb="8" eb="10">
      <t>ヨテイ</t>
    </rPh>
    <phoneticPr fontId="3"/>
  </si>
  <si>
    <t>部門</t>
    <phoneticPr fontId="1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</si>
  <si>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</si>
  <si>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17"/>
  </si>
  <si>
    <t>リストから部門を選ぶ</t>
    <rPh sb="5" eb="7">
      <t>ブモン</t>
    </rPh>
    <rPh sb="8" eb="9">
      <t>エラ</t>
    </rPh>
    <phoneticPr fontId="17"/>
  </si>
  <si>
    <t>※アナのみ</t>
    <phoneticPr fontId="17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</si>
  <si>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</si>
  <si>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アナウンス</t>
  </si>
  <si>
    <r>
      <t>●氏　名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
　</t>
    </r>
    <r>
      <rPr>
        <sz val="8"/>
        <color rgb="FFFF0000"/>
        <rFont val="ＭＳ Ｐゴシック"/>
        <family val="3"/>
        <charset val="128"/>
      </rPr>
      <t>必ず記入すること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サクヒン</t>
    </rPh>
    <rPh sb="29" eb="30">
      <t>カナラ</t>
    </rPh>
    <rPh sb="31" eb="33">
      <t>キニュウ</t>
    </rPh>
    <phoneticPr fontId="17"/>
  </si>
  <si>
    <t>学年</t>
    <rPh sb="0" eb="2">
      <t>ガクネン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</si>
  <si>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</si>
  <si>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</si>
  <si>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</si>
  <si>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申込ファイル名</t>
    <rPh sb="0" eb="2">
      <t>モウシコミ</t>
    </rPh>
    <rPh sb="6" eb="7">
      <t>メイ</t>
    </rPh>
    <phoneticPr fontId="4"/>
  </si>
  <si>
    <t>学校名</t>
    <rPh sb="0" eb="3">
      <t>ガッコウメイ</t>
    </rPh>
    <phoneticPr fontId="17"/>
  </si>
  <si>
    <t>なし</t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</si>
  <si>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17"/>
  </si>
  <si>
    <t>アナウンス　総数</t>
    <rPh sb="6" eb="8">
      <t>ソウスウ</t>
    </rPh>
    <phoneticPr fontId="17"/>
  </si>
  <si>
    <t>朗読　総数</t>
    <rPh sb="0" eb="2">
      <t>ロウドク</t>
    </rPh>
    <rPh sb="3" eb="5">
      <t>ソウスウ</t>
    </rPh>
    <phoneticPr fontId="17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</si>
  <si>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</si>
  <si>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17"/>
  </si>
  <si>
    <t>小林秀峰</t>
  </si>
  <si>
    <t>富島</t>
  </si>
  <si>
    <t>日向</t>
  </si>
  <si>
    <t>日向工業</t>
  </si>
  <si>
    <t>福島</t>
  </si>
  <si>
    <t>飯野</t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</si>
  <si>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</si>
  <si>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17"/>
  </si>
  <si>
    <t>高鍋</t>
  </si>
  <si>
    <t>高鍋農業</t>
  </si>
  <si>
    <t>記載責任者</t>
    <rPh sb="0" eb="2">
      <t>キサイ</t>
    </rPh>
    <rPh sb="2" eb="5">
      <t>セキニンシャ</t>
    </rPh>
    <phoneticPr fontId="17"/>
  </si>
  <si>
    <t>都農</t>
  </si>
  <si>
    <t>門川</t>
  </si>
  <si>
    <t>生徒部長名</t>
    <rPh sb="0" eb="2">
      <t>セイト</t>
    </rPh>
    <rPh sb="2" eb="5">
      <t>ブチョウメイ</t>
    </rPh>
    <phoneticPr fontId="17"/>
  </si>
  <si>
    <t>学年</t>
    <rPh sb="0" eb="2">
      <t>ガクネン</t>
    </rPh>
    <phoneticPr fontId="17"/>
  </si>
  <si>
    <t>高千穂</t>
  </si>
  <si>
    <t>枚目</t>
    <phoneticPr fontId="17"/>
  </si>
  <si>
    <t>五ヶ瀬中等教育</t>
    <rPh sb="3" eb="5">
      <t>チュウトウ</t>
    </rPh>
    <rPh sb="5" eb="7">
      <t>キョウイク</t>
    </rPh>
    <phoneticPr fontId="17"/>
  </si>
  <si>
    <r>
      <t xml:space="preserve">学校名
</t>
    </r>
    <r>
      <rPr>
        <sz val="8"/>
        <color rgb="FFFF0000"/>
        <rFont val="ＭＳ Ｐゴシック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</si>
  <si>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t>日南学園 宮崎穎学館</t>
  </si>
  <si>
    <t>入賞</t>
    <rPh sb="0" eb="2">
      <t>ニュウショウ</t>
    </rPh>
    <phoneticPr fontId="17"/>
  </si>
  <si>
    <t>演順</t>
    <rPh sb="0" eb="2">
      <t>エンジュン</t>
    </rPh>
    <phoneticPr fontId="17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</si>
  <si>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</si>
  <si>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</si>
  <si>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</si>
  <si>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</si>
  <si>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</si>
  <si>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</si>
  <si>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</si>
  <si>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</si>
  <si>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</si>
  <si>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</si>
  <si>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</si>
  <si>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</si>
  <si>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</si>
  <si>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</si>
  <si>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</si>
  <si>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17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</si>
  <si>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</si>
  <si>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</si>
  <si>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</si>
  <si>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</si>
  <si>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</si>
  <si>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</si>
  <si>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</si>
  <si>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</si>
  <si>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</si>
  <si>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校長名</t>
    <rPh sb="0" eb="3">
      <t>コウチョウメイ</t>
    </rPh>
    <phoneticPr fontId="17"/>
  </si>
  <si>
    <t>都城さくら聴覚支援</t>
  </si>
  <si>
    <t>４ページ</t>
    <phoneticPr fontId="4"/>
  </si>
  <si>
    <t>（ア)　記載責任者</t>
    <rPh sb="4" eb="6">
      <t>キサイ</t>
    </rPh>
    <rPh sb="6" eb="9">
      <t>セキニンシャ</t>
    </rPh>
    <phoneticPr fontId="17"/>
  </si>
  <si>
    <t>（イ)　部長生徒名</t>
    <rPh sb="4" eb="6">
      <t>ブチョウ</t>
    </rPh>
    <rPh sb="6" eb="8">
      <t>セイト</t>
    </rPh>
    <rPh sb="8" eb="9">
      <t>メイ</t>
    </rPh>
    <phoneticPr fontId="17"/>
  </si>
  <si>
    <t>（ウ）学年</t>
    <rPh sb="3" eb="5">
      <t>ガクネン</t>
    </rPh>
    <phoneticPr fontId="4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</si>
  <si>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</si>
  <si>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申込書</t>
    <rPh sb="0" eb="2">
      <t>モウシコミ</t>
    </rPh>
    <rPh sb="2" eb="3">
      <t>ショ</t>
    </rPh>
    <phoneticPr fontId="17"/>
  </si>
  <si>
    <t>申込</t>
    <rPh sb="0" eb="2">
      <t>モウシコミ</t>
    </rPh>
    <phoneticPr fontId="4"/>
  </si>
  <si>
    <t>×1,000円がエントリー代</t>
    <rPh sb="6" eb="7">
      <t>エン</t>
    </rPh>
    <rPh sb="13" eb="14">
      <t>ダイ</t>
    </rPh>
    <phoneticPr fontId="4"/>
  </si>
  <si>
    <t>①前日準備で参加</t>
    <rPh sb="1" eb="3">
      <t>ゼンジツ</t>
    </rPh>
    <rPh sb="3" eb="5">
      <t>ジュンビ</t>
    </rPh>
    <rPh sb="6" eb="8">
      <t>サンカ</t>
    </rPh>
    <phoneticPr fontId="3"/>
  </si>
  <si>
    <t>②専門委員として参加</t>
    <rPh sb="1" eb="3">
      <t>センモン</t>
    </rPh>
    <rPh sb="3" eb="5">
      <t>イイン</t>
    </rPh>
    <rPh sb="8" eb="10">
      <t>サンカ</t>
    </rPh>
    <phoneticPr fontId="3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</si>
  <si>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</si>
  <si>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</si>
  <si>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</si>
  <si>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</si>
  <si>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↓申込ファイル名</t>
    <rPh sb="1" eb="3">
      <t>モウシコミ</t>
    </rPh>
    <rPh sb="7" eb="8">
      <t>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</si>
  <si>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</si>
  <si>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</si>
  <si>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</si>
  <si>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</si>
  <si>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</si>
  <si>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t>大会名</t>
    <rPh sb="0" eb="3">
      <t>タイカイメイ</t>
    </rPh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</si>
  <si>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</si>
  <si>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大会名（略称）</t>
    <rPh sb="0" eb="3">
      <t>タイカイメイ</t>
    </rPh>
    <rPh sb="4" eb="6">
      <t>リャクショウ</t>
    </rPh>
    <phoneticPr fontId="4"/>
  </si>
  <si>
    <t>県西地区</t>
    <rPh sb="0" eb="2">
      <t>ケンセイ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</si>
  <si>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</si>
  <si>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</si>
  <si>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県南地区</t>
    <rPh sb="0" eb="2">
      <t>ケンナン</t>
    </rPh>
    <rPh sb="2" eb="4">
      <t>チク</t>
    </rPh>
    <phoneticPr fontId="4"/>
  </si>
  <si>
    <t>21～40</t>
    <phoneticPr fontId="4"/>
  </si>
  <si>
    <t>1～20</t>
    <phoneticPr fontId="4"/>
  </si>
  <si>
    <t>41～60</t>
    <phoneticPr fontId="4"/>
  </si>
  <si>
    <t>61～70</t>
    <phoneticPr fontId="4"/>
  </si>
  <si>
    <t>私立</t>
    <rPh sb="0" eb="2">
      <t>シリツ</t>
    </rPh>
    <phoneticPr fontId="4"/>
  </si>
  <si>
    <t>71～90</t>
    <phoneticPr fontId="4"/>
  </si>
  <si>
    <t>支援学校</t>
    <rPh sb="0" eb="2">
      <t>シエン</t>
    </rPh>
    <rPh sb="2" eb="4">
      <t>ガッコウ</t>
    </rPh>
    <phoneticPr fontId="4"/>
  </si>
  <si>
    <t>91～１20</t>
    <phoneticPr fontId="4"/>
  </si>
  <si>
    <t>01sadowara</t>
  </si>
  <si>
    <t>02oomiya</t>
  </si>
  <si>
    <t>03kaiyo</t>
  </si>
  <si>
    <t>04miyakita</t>
  </si>
  <si>
    <t>05miyakogyo</t>
  </si>
  <si>
    <t>06miyasho</t>
  </si>
  <si>
    <t>07miyanishi</t>
  </si>
  <si>
    <t>08miyano</t>
  </si>
  <si>
    <t>09miyahigashi</t>
  </si>
  <si>
    <t>10miyaminami</t>
  </si>
  <si>
    <t>11saitosho</t>
    <phoneticPr fontId="4"/>
  </si>
  <si>
    <t>12tsuma</t>
    <phoneticPr fontId="4"/>
  </si>
  <si>
    <t>13honjo</t>
    <phoneticPr fontId="4"/>
  </si>
  <si>
    <t>14takanabe</t>
    <phoneticPr fontId="4"/>
  </si>
  <si>
    <t>15takano</t>
    <phoneticPr fontId="4"/>
  </si>
  <si>
    <t>16tsuno</t>
    <phoneticPr fontId="4"/>
  </si>
  <si>
    <t>宮崎県立新妻高等学校</t>
    <rPh sb="0" eb="2">
      <t>ミヤザキ</t>
    </rPh>
    <rPh sb="2" eb="4">
      <t>ケンリツ</t>
    </rPh>
    <rPh sb="4" eb="5">
      <t>シン</t>
    </rPh>
    <rPh sb="5" eb="6">
      <t>ツマ</t>
    </rPh>
    <rPh sb="6" eb="8">
      <t>コウトウ</t>
    </rPh>
    <rPh sb="8" eb="10">
      <t>ガッコウ</t>
    </rPh>
    <phoneticPr fontId="4"/>
  </si>
  <si>
    <t>17shintsuma</t>
    <phoneticPr fontId="4"/>
  </si>
  <si>
    <t>21takajo</t>
    <phoneticPr fontId="4"/>
  </si>
  <si>
    <t>22izumigaoka</t>
    <phoneticPr fontId="4"/>
  </si>
  <si>
    <t>23tonishi</t>
    <phoneticPr fontId="4"/>
  </si>
  <si>
    <t>24toko</t>
    <phoneticPr fontId="4"/>
  </si>
  <si>
    <t>25tosho</t>
    <phoneticPr fontId="4"/>
  </si>
  <si>
    <t>26tono</t>
    <phoneticPr fontId="4"/>
  </si>
  <si>
    <t>27kobayashi</t>
    <phoneticPr fontId="4"/>
  </si>
  <si>
    <t>28syuho</t>
    <phoneticPr fontId="4"/>
  </si>
  <si>
    <t>29iino</t>
    <phoneticPr fontId="4"/>
  </si>
  <si>
    <t>41nobetaka</t>
    <phoneticPr fontId="4"/>
  </si>
  <si>
    <t>42nobeko</t>
    <phoneticPr fontId="4"/>
  </si>
  <si>
    <t>43nobesho</t>
    <phoneticPr fontId="4"/>
  </si>
  <si>
    <t>44seiun</t>
    <phoneticPr fontId="4"/>
  </si>
  <si>
    <t>45seiho</t>
    <phoneticPr fontId="4"/>
  </si>
  <si>
    <t>46tomishima</t>
    <phoneticPr fontId="4"/>
  </si>
  <si>
    <t>47hyuga</t>
    <phoneticPr fontId="4"/>
  </si>
  <si>
    <t>48hyugakogyo</t>
    <phoneticPr fontId="4"/>
  </si>
  <si>
    <t>49kadokawa</t>
    <phoneticPr fontId="4"/>
  </si>
  <si>
    <t>50takachiho</t>
    <phoneticPr fontId="4"/>
  </si>
  <si>
    <t>51gokase</t>
    <phoneticPr fontId="4"/>
  </si>
  <si>
    <t>61nichinan</t>
    <phoneticPr fontId="4"/>
  </si>
  <si>
    <t>62shintoku</t>
    <phoneticPr fontId="4"/>
  </si>
  <si>
    <t>63hukushima</t>
    <phoneticPr fontId="4"/>
  </si>
  <si>
    <t>71eigakukan</t>
    <phoneticPr fontId="4"/>
  </si>
  <si>
    <t>72nissho</t>
    <phoneticPr fontId="4"/>
  </si>
  <si>
    <t>73hyugagakuin</t>
    <phoneticPr fontId="4"/>
  </si>
  <si>
    <t>74hosho</t>
    <phoneticPr fontId="4"/>
  </si>
  <si>
    <t>75nichidai</t>
    <phoneticPr fontId="4"/>
  </si>
  <si>
    <t>76daiichi</t>
    <phoneticPr fontId="4"/>
  </si>
  <si>
    <t>78meirinkan</t>
    <phoneticPr fontId="4"/>
  </si>
  <si>
    <t>79kyusyukokusai</t>
    <phoneticPr fontId="4"/>
  </si>
  <si>
    <t>80kobayashinishi</t>
    <phoneticPr fontId="4"/>
  </si>
  <si>
    <t>81nichinangakuen</t>
    <phoneticPr fontId="4"/>
  </si>
  <si>
    <t>82nobeokagakuen</t>
    <phoneticPr fontId="4"/>
  </si>
  <si>
    <t>83ursula</t>
    <phoneticPr fontId="4"/>
  </si>
  <si>
    <t>84dominico</t>
    <phoneticPr fontId="4"/>
  </si>
  <si>
    <t>85miyakonojo</t>
    <phoneticPr fontId="4"/>
  </si>
  <si>
    <t>86miyakonojohigashi</t>
    <phoneticPr fontId="4"/>
  </si>
  <si>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</si>
  <si>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r>
      <t>※　本大会（コンテスト）時の部長について記入してください。
　　 部長は、</t>
    </r>
    <r>
      <rPr>
        <sz val="9"/>
        <color rgb="FFFF0000"/>
        <rFont val="ＭＳ Ｐゴシック"/>
        <family val="3"/>
        <charset val="128"/>
      </rPr>
      <t>申込書（最終画面で印刷）</t>
    </r>
    <r>
      <rPr>
        <sz val="9"/>
        <rFont val="ＭＳ Ｐゴシック"/>
        <family val="3"/>
        <charset val="128"/>
      </rPr>
      <t>で</t>
    </r>
    <r>
      <rPr>
        <sz val="9"/>
        <color rgb="FFFF0000"/>
        <rFont val="ＭＳ Ｐゴシック"/>
        <family val="3"/>
        <charset val="128"/>
      </rPr>
      <t>署名（直筆）する生徒責任者</t>
    </r>
    <r>
      <rPr>
        <sz val="9"/>
        <rFont val="ＭＳ Ｐゴシック"/>
        <family val="3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</si>
  <si>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</si>
  <si>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</si>
  <si>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</si>
  <si>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ラジオ番組</t>
    <rPh sb="3" eb="5">
      <t>バングミ</t>
    </rPh>
    <phoneticPr fontId="4"/>
  </si>
  <si>
    <t>テレビ番組</t>
    <rPh sb="3" eb="5">
      <t>バングミ</t>
    </rPh>
    <phoneticPr fontId="4"/>
  </si>
  <si>
    <t>朗読作品名</t>
    <rPh sb="0" eb="2">
      <t>ロウドク</t>
    </rPh>
    <rPh sb="2" eb="5">
      <t>サクヒンメイ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</si>
  <si>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</si>
  <si>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</si>
  <si>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</si>
  <si>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 xml:space="preserve">         </t>
    <phoneticPr fontId="4"/>
  </si>
  <si>
    <t>　　　　　</t>
    <phoneticPr fontId="4"/>
  </si>
  <si>
    <t>　　　　</t>
    <phoneticPr fontId="4"/>
  </si>
  <si>
    <r>
      <t>※　本日の日付以外の日付を入力したい場合は、その日付を入力してください。
　　 ただし、アナ・朗原稿締切日</t>
    </r>
    <r>
      <rPr>
        <sz val="9"/>
        <rFont val="HGPｺﾞｼｯｸM"/>
        <family val="3"/>
        <charset val="128"/>
      </rPr>
      <t>（出場申込期間）</t>
    </r>
    <r>
      <rPr>
        <sz val="9"/>
        <color rgb="FFFF0000"/>
        <rFont val="HGPｺﾞｼｯｸM"/>
        <family val="3"/>
        <charset val="128"/>
      </rPr>
      <t>以降を記載した場合は、申込は無効</t>
    </r>
    <r>
      <rPr>
        <sz val="9"/>
        <color theme="1"/>
        <rFont val="HGPｺﾞｼｯｸM"/>
        <family val="3"/>
        <charset val="128"/>
      </rPr>
      <t>となります。</t>
    </r>
    <rPh sb="47" eb="48">
      <t>ロウ</t>
    </rPh>
    <rPh sb="48" eb="50">
      <t>ゲンコウ</t>
    </rPh>
    <rPh sb="50" eb="52">
      <t>シメキリ</t>
    </rPh>
    <rPh sb="52" eb="53">
      <t>ビ</t>
    </rPh>
    <rPh sb="54" eb="56">
      <t>シュツジョウ</t>
    </rPh>
    <rPh sb="58" eb="60">
      <t>キカン</t>
    </rPh>
    <phoneticPr fontId="4"/>
  </si>
  <si>
    <t>朗読</t>
    <rPh sb="0" eb="2">
      <t>ロウドク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</si>
  <si>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</si>
  <si>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t>n</t>
  </si>
  <si>
    <t>s</t>
  </si>
  <si>
    <t>記号</t>
    <rPh sb="0" eb="2">
      <t>キゴウ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</si>
  <si>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</si>
  <si>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k</t>
  </si>
  <si>
    <t>77miyagaku</t>
    <phoneticPr fontId="4"/>
  </si>
  <si>
    <t>H29
新人戦</t>
    <rPh sb="4" eb="7">
      <t>シンジンセン</t>
    </rPh>
    <phoneticPr fontId="17"/>
  </si>
  <si>
    <t>メディア規格</t>
    <rPh sb="4" eb="6">
      <t>キカク</t>
    </rPh>
    <phoneticPr fontId="4"/>
  </si>
  <si>
    <r>
      <t>DVD-R</t>
    </r>
    <r>
      <rPr>
        <sz val="11"/>
        <color theme="1"/>
        <rFont val="ＭＳ Ｐゴシック"/>
        <family val="3"/>
        <charset val="128"/>
      </rPr>
      <t>のみ</t>
    </r>
    <phoneticPr fontId="4"/>
  </si>
  <si>
    <t>DVD-R</t>
    <phoneticPr fontId="4"/>
  </si>
  <si>
    <t>テレビ部門など</t>
    <rPh sb="3" eb="5">
      <t>ブモン</t>
    </rPh>
    <phoneticPr fontId="4"/>
  </si>
  <si>
    <t>BD-R</t>
    <phoneticPr fontId="4"/>
  </si>
  <si>
    <t>オーディオピクチャー(AP)</t>
    <phoneticPr fontId="4"/>
  </si>
  <si>
    <t>ビデオメッセージ(VM)</t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</si>
  <si>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rgb="FFFF0000"/>
        <rFont val="ＭＳ Ｐゴシック"/>
        <family val="3"/>
        <charset val="128"/>
      </rPr>
      <t>●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</t>
    </r>
    <phoneticPr fontId="4"/>
  </si>
  <si>
    <r>
      <t>第</t>
    </r>
    <r>
      <rPr>
        <sz val="11"/>
        <color rgb="FFFF0000"/>
        <rFont val="HGPｺﾞｼｯｸM"/>
        <family val="3"/>
        <charset val="128"/>
      </rPr>
      <t>●</t>
    </r>
    <r>
      <rPr>
        <sz val="11"/>
        <color theme="1"/>
        <rFont val="HGPｺﾞｼｯｸM"/>
        <family val="3"/>
        <charset val="128"/>
      </rPr>
      <t>回宮崎県高等学校総合文化祭 放送部門</t>
    </r>
    <phoneticPr fontId="4"/>
  </si>
  <si>
    <r>
      <t>平成</t>
    </r>
    <r>
      <rPr>
        <sz val="9"/>
        <color rgb="FFFF0000"/>
        <rFont val="HGPｺﾞｼｯｸM"/>
        <family val="3"/>
        <charset val="128"/>
      </rPr>
      <t>●</t>
    </r>
    <r>
      <rPr>
        <sz val="9"/>
        <rFont val="HGPｺﾞｼｯｸM"/>
        <family val="3"/>
        <charset val="128"/>
      </rPr>
      <t>年度宮崎県高等学校新人放送コンテスト 
第</t>
    </r>
    <r>
      <rPr>
        <sz val="9"/>
        <color rgb="FFFF0000"/>
        <rFont val="HGPｺﾞｼｯｸM"/>
        <family val="3"/>
        <charset val="128"/>
      </rPr>
      <t>●</t>
    </r>
    <r>
      <rPr>
        <sz val="9"/>
        <rFont val="HGPｺﾞｼｯｸM"/>
        <family val="3"/>
        <charset val="128"/>
      </rPr>
      <t>回全九州高等学校総合文化祭　放送部門　宮崎県予選
（九州高校放送コンテスト　宮崎県予選）</t>
    </r>
    <rPh sb="23" eb="24">
      <t>ダイ</t>
    </rPh>
    <rPh sb="26" eb="27">
      <t>ゼン</t>
    </rPh>
    <rPh sb="29" eb="31">
      <t>コウトウ</t>
    </rPh>
    <rPh sb="31" eb="33">
      <t>ガッコウ</t>
    </rPh>
    <rPh sb="33" eb="35">
      <t>ソウゴウ</t>
    </rPh>
    <rPh sb="35" eb="38">
      <t>ブンカサイ</t>
    </rPh>
    <rPh sb="39" eb="41">
      <t>ホウソウ</t>
    </rPh>
    <rPh sb="41" eb="43">
      <t>ブモン</t>
    </rPh>
    <rPh sb="44" eb="47">
      <t>ミヤザキケン</t>
    </rPh>
    <rPh sb="47" eb="49">
      <t>ヨセン</t>
    </rPh>
    <rPh sb="51" eb="53">
      <t>キュウシュウ</t>
    </rPh>
    <rPh sb="53" eb="55">
      <t>コウコウ</t>
    </rPh>
    <rPh sb="55" eb="57">
      <t>ホウソウ</t>
    </rPh>
    <phoneticPr fontId="4"/>
  </si>
  <si>
    <t>研究発表</t>
    <rPh sb="0" eb="2">
      <t>ケンキュウ</t>
    </rPh>
    <rPh sb="2" eb="4">
      <t>ハッピョウ</t>
    </rPh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</si>
  <si>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</si>
  <si>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</si>
  <si>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t>87clark</t>
    <phoneticPr fontId="4"/>
  </si>
  <si>
    <t>91miyacyuo</t>
    <phoneticPr fontId="4"/>
  </si>
  <si>
    <t>92miyacyuo</t>
  </si>
  <si>
    <t>94seiryu</t>
    <phoneticPr fontId="4"/>
  </si>
  <si>
    <t>93minaminokaze</t>
    <phoneticPr fontId="4"/>
  </si>
  <si>
    <t>95kuroshio</t>
    <phoneticPr fontId="4"/>
  </si>
  <si>
    <t>96himawari</t>
    <phoneticPr fontId="4"/>
  </si>
  <si>
    <t>97kirishima</t>
    <phoneticPr fontId="4"/>
  </si>
  <si>
    <t>98kirishimakoba</t>
    <phoneticPr fontId="4"/>
  </si>
  <si>
    <t>99rupinasu</t>
    <phoneticPr fontId="4"/>
  </si>
  <si>
    <t>100shiroyamataka</t>
    <phoneticPr fontId="4"/>
  </si>
  <si>
    <t>101meisei</t>
    <phoneticPr fontId="4"/>
  </si>
  <si>
    <t>102sakura</t>
    <phoneticPr fontId="4"/>
  </si>
  <si>
    <t>103shiroyama</t>
    <phoneticPr fontId="4"/>
  </si>
  <si>
    <t>佐土原</t>
  </si>
  <si>
    <t>宮崎大宮</t>
  </si>
  <si>
    <t>宮崎海洋</t>
  </si>
  <si>
    <t>宮崎北</t>
  </si>
  <si>
    <t>宮崎商業</t>
  </si>
  <si>
    <t>宮崎西</t>
  </si>
  <si>
    <t>宮崎農業</t>
  </si>
  <si>
    <t>宮崎東</t>
  </si>
  <si>
    <t>宮崎南</t>
  </si>
  <si>
    <t>都城泉ヶ丘</t>
  </si>
  <si>
    <t>都城西</t>
  </si>
  <si>
    <t>都城工業</t>
  </si>
  <si>
    <t>都城商業</t>
  </si>
  <si>
    <t>都城農業</t>
  </si>
  <si>
    <t>延岡</t>
  </si>
  <si>
    <t>延岡工業</t>
  </si>
  <si>
    <t>延岡商業</t>
  </si>
  <si>
    <t>延岡青朋</t>
  </si>
  <si>
    <t>日南</t>
  </si>
  <si>
    <t>日南振徳</t>
  </si>
  <si>
    <t>小林</t>
  </si>
  <si>
    <t>クラーク</t>
    <phoneticPr fontId="17"/>
  </si>
  <si>
    <t>宮崎工業</t>
    <phoneticPr fontId="4"/>
  </si>
  <si>
    <t>西都商業</t>
    <rPh sb="0" eb="2">
      <t>サイト</t>
    </rPh>
    <rPh sb="2" eb="3">
      <t>ショウ</t>
    </rPh>
    <rPh sb="3" eb="4">
      <t>ギョウ</t>
    </rPh>
    <phoneticPr fontId="4"/>
  </si>
  <si>
    <t>妻</t>
    <rPh sb="0" eb="1">
      <t>ツマ</t>
    </rPh>
    <phoneticPr fontId="4"/>
  </si>
  <si>
    <t>新妻</t>
    <rPh sb="0" eb="1">
      <t>シン</t>
    </rPh>
    <rPh sb="1" eb="2">
      <t>ツマ</t>
    </rPh>
    <phoneticPr fontId="4"/>
  </si>
  <si>
    <t>高城</t>
    <rPh sb="0" eb="2">
      <t>タカジョウ</t>
    </rPh>
    <phoneticPr fontId="4"/>
  </si>
  <si>
    <t>本庄</t>
    <rPh sb="0" eb="2">
      <t>ホンジョウ</t>
    </rPh>
    <phoneticPr fontId="4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</si>
  <si>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</si>
  <si>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</si>
  <si>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</si>
  <si>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谷口　晃</t>
  </si>
  <si>
    <t>吉田　公平</t>
  </si>
  <si>
    <t>小原　陽子</t>
  </si>
  <si>
    <t>二原　祐二</t>
  </si>
  <si>
    <t>井上　修二</t>
  </si>
  <si>
    <t>鎌田　真琴</t>
  </si>
  <si>
    <t>川﨑　由喜</t>
  </si>
  <si>
    <t>田中　雄治</t>
  </si>
  <si>
    <t>河野　政志</t>
  </si>
  <si>
    <t>竹平　隆一</t>
  </si>
  <si>
    <t>鳥丸　啓子</t>
  </si>
  <si>
    <t>地神　大介</t>
  </si>
  <si>
    <t>大谷　美樹</t>
  </si>
  <si>
    <t>今西　俊郎</t>
  </si>
  <si>
    <t>清　俊憲</t>
  </si>
  <si>
    <t>押川　美樹</t>
  </si>
  <si>
    <t>橋本　玲子</t>
  </si>
  <si>
    <t>中畑　芳郎</t>
  </si>
  <si>
    <t>中川　美貴子</t>
  </si>
  <si>
    <t>齊藤　忠</t>
  </si>
  <si>
    <t>荒武　みちよ</t>
  </si>
  <si>
    <t>長澤　良彦</t>
  </si>
  <si>
    <t>福光　幸</t>
  </si>
  <si>
    <t>三木　重広</t>
  </si>
  <si>
    <t>山田　聡子</t>
  </si>
  <si>
    <t>立塚　揮之</t>
  </si>
  <si>
    <t>大川　順二</t>
  </si>
  <si>
    <t>黒木　香代子</t>
  </si>
  <si>
    <t>中嶋　隆文</t>
  </si>
  <si>
    <t>高津佐　吉三</t>
  </si>
  <si>
    <t>田畑　時彦</t>
  </si>
  <si>
    <t>髙山　正尚</t>
  </si>
  <si>
    <t>柏田　英里</t>
  </si>
  <si>
    <t>吉田　大二郎</t>
  </si>
  <si>
    <t>武田　尚子</t>
  </si>
  <si>
    <t>吉田　真子</t>
  </si>
  <si>
    <t>丸尾　直樹</t>
  </si>
  <si>
    <t>石川　佳代</t>
  </si>
  <si>
    <t>甲斐　菜々</t>
  </si>
  <si>
    <t>若松　潤</t>
  </si>
  <si>
    <t>束元　秀秋</t>
  </si>
  <si>
    <t>興梠　慶一</t>
  </si>
  <si>
    <t>守永　智美</t>
  </si>
  <si>
    <t>鈴木　直樹</t>
  </si>
  <si>
    <t>池田　輝彦</t>
  </si>
  <si>
    <t>髙山　翼</t>
  </si>
  <si>
    <t>丸田　裕志</t>
  </si>
  <si>
    <t>堀野　優子</t>
  </si>
  <si>
    <t>堀内　彩華</t>
  </si>
  <si>
    <t>森　秀文</t>
  </si>
  <si>
    <t>中野　政則</t>
  </si>
  <si>
    <t>岩村　栄治</t>
  </si>
  <si>
    <t>藤井　宏一</t>
  </si>
  <si>
    <t>山元　理恵</t>
  </si>
  <si>
    <t>水元　愛香里</t>
  </si>
  <si>
    <t>平原　大輔</t>
  </si>
  <si>
    <t>大久保　須美子</t>
  </si>
  <si>
    <t>オーディオピクチャー(AP)</t>
  </si>
  <si>
    <t>ビデオメッセージ(VM)</t>
  </si>
  <si>
    <r>
      <t>NHK</t>
    </r>
    <r>
      <rPr>
        <sz val="11"/>
        <color theme="1"/>
        <rFont val="ＭＳ Ｐゴシック"/>
        <family val="3"/>
        <charset val="128"/>
      </rPr>
      <t>杯</t>
    </r>
    <rPh sb="3" eb="4">
      <t>ハイ</t>
    </rPh>
    <phoneticPr fontId="4"/>
  </si>
  <si>
    <t>n</t>
    <phoneticPr fontId="4"/>
  </si>
  <si>
    <t>高文祭</t>
    <rPh sb="0" eb="3">
      <t>コウブンサイ</t>
    </rPh>
    <phoneticPr fontId="4"/>
  </si>
  <si>
    <t>k</t>
    <phoneticPr fontId="4"/>
  </si>
  <si>
    <t>新人線</t>
    <rPh sb="0" eb="3">
      <t>シンジンセン</t>
    </rPh>
    <phoneticPr fontId="4"/>
  </si>
  <si>
    <t>s</t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</si>
  <si>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40</t>
    </r>
    <r>
      <rPr>
        <sz val="11"/>
        <color theme="1"/>
        <rFont val="ＭＳ Ｐゴシック"/>
        <family val="3"/>
        <charset val="128"/>
      </rPr>
      <t>回宮崎県高等学校総合文化祭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放送部門</t>
    </r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</si>
  <si>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</si>
  <si>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t>部顧問情報入力１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</si>
  <si>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r>
      <t>　　前回大会の情報をもとにしています。</t>
    </r>
    <r>
      <rPr>
        <b/>
        <sz val="12"/>
        <color rgb="FFFF0000"/>
        <rFont val="HGPｺﾞｼｯｸM"/>
        <family val="3"/>
        <charset val="128"/>
      </rPr>
      <t>変更がある場合は、上書き</t>
    </r>
    <r>
      <rPr>
        <sz val="12"/>
        <rFont val="HGPｺﾞｼｯｸM"/>
        <family val="3"/>
        <charset val="128"/>
      </rPr>
      <t>してください。</t>
    </r>
    <phoneticPr fontId="4"/>
  </si>
  <si>
    <t>顧問（２人目）</t>
    <rPh sb="0" eb="2">
      <t>コモン</t>
    </rPh>
    <rPh sb="3" eb="6">
      <t>フタリメ</t>
    </rPh>
    <phoneticPr fontId="4"/>
  </si>
  <si>
    <t>顧問（３人目）</t>
    <rPh sb="0" eb="2">
      <t>コモン</t>
    </rPh>
    <rPh sb="4" eb="5">
      <t>ニン</t>
    </rPh>
    <rPh sb="5" eb="6">
      <t>メ</t>
    </rPh>
    <phoneticPr fontId="4"/>
  </si>
  <si>
    <t>記載責任者・顧問（１人目）</t>
    <rPh sb="6" eb="8">
      <t>コモン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</si>
  <si>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</si>
  <si>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（カ）</t>
    <phoneticPr fontId="17"/>
  </si>
  <si>
    <t>（キ）</t>
    <phoneticPr fontId="17"/>
  </si>
  <si>
    <t>（ク）</t>
    <phoneticPr fontId="17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</si>
  <si>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</si>
  <si>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は</t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</si>
  <si>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</si>
  <si>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担当校確認</t>
    <rPh sb="0" eb="3">
      <t>タントウコウ</t>
    </rPh>
    <rPh sb="3" eb="5">
      <t>カクニン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</si>
  <si>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</si>
  <si>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×参加できないので不要</t>
    <rPh sb="1" eb="3">
      <t>サンカ</t>
    </rPh>
    <rPh sb="9" eb="11">
      <t>フヨウ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</si>
  <si>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</si>
  <si>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②　上記大会の生徒参加申込について、以下を選んで下さい。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1" eb="22">
      <t>エラ</t>
    </rPh>
    <rPh sb="24" eb="25">
      <t>クダ</t>
    </rPh>
    <phoneticPr fontId="4"/>
  </si>
  <si>
    <t>③　ご自身の学校情報など（ア）～（オ）について、以下に入力してください。</t>
    <rPh sb="3" eb="5">
      <t>ジシン</t>
    </rPh>
    <rPh sb="6" eb="8">
      <t>ガッコウ</t>
    </rPh>
    <rPh sb="8" eb="10">
      <t>ジョウホウ</t>
    </rPh>
    <rPh sb="24" eb="26">
      <t>イカ</t>
    </rPh>
    <rPh sb="27" eb="29">
      <t>ニュウリョク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</si>
  <si>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</si>
  <si>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</si>
  <si>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r>
      <t xml:space="preserve">参加申し込みしない
</t>
    </r>
    <r>
      <rPr>
        <sz val="9"/>
        <color theme="1"/>
        <rFont val="HGPｺﾞｼｯｸM"/>
        <family val="3"/>
        <charset val="128"/>
      </rPr>
      <t>※③は入力しなくても構いません。</t>
    </r>
    <rPh sb="0" eb="2">
      <t>サンカ</t>
    </rPh>
    <rPh sb="2" eb="3">
      <t>モウ</t>
    </rPh>
    <rPh sb="4" eb="5">
      <t>コ</t>
    </rPh>
    <rPh sb="13" eb="15">
      <t>ニュウリョク</t>
    </rPh>
    <rPh sb="20" eb="21">
      <t>カマ</t>
    </rPh>
    <phoneticPr fontId="4"/>
  </si>
  <si>
    <r>
      <t>朗読部門　　</t>
    </r>
    <r>
      <rPr>
        <sz val="10"/>
        <color rgb="FFFF0000"/>
        <rFont val="ＭＳ Ｐゴシック"/>
        <family val="3"/>
        <charset val="128"/>
      </rPr>
      <t>①～③はすべて入力すること</t>
    </r>
    <rPh sb="0" eb="2">
      <t>ロウドク</t>
    </rPh>
    <rPh sb="2" eb="4">
      <t>ブモン</t>
    </rPh>
    <rPh sb="13" eb="15">
      <t>ニュウリョク</t>
    </rPh>
    <phoneticPr fontId="17"/>
  </si>
  <si>
    <t>※アナのみ</t>
    <phoneticPr fontId="17"/>
  </si>
  <si>
    <t>①朗読作品名</t>
    <rPh sb="1" eb="3">
      <t>ロウドク</t>
    </rPh>
    <rPh sb="3" eb="6">
      <t>サクヒンメイ</t>
    </rPh>
    <phoneticPr fontId="17"/>
  </si>
  <si>
    <t>③BGM
の有無</t>
    <rPh sb="6" eb="8">
      <t>ウム</t>
    </rPh>
    <phoneticPr fontId="17"/>
  </si>
  <si>
    <t>APとVMは
記入不要</t>
    <rPh sb="7" eb="9">
      <t>キニュウ</t>
    </rPh>
    <rPh sb="9" eb="11">
      <t>フヨウ</t>
    </rPh>
    <phoneticPr fontId="3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</si>
  <si>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</si>
  <si>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r>
      <t>●ふりがな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
　　の読み方
　　</t>
    </r>
    <r>
      <rPr>
        <sz val="8"/>
        <color rgb="FFFF0000"/>
        <rFont val="ＭＳ Ｐゴシック"/>
        <family val="3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2" eb="33">
      <t>ヨ</t>
    </rPh>
    <rPh sb="34" eb="35">
      <t>カタ</t>
    </rPh>
    <rPh sb="38" eb="39">
      <t>カナラ</t>
    </rPh>
    <rPh sb="40" eb="42">
      <t>キニュウ</t>
    </rPh>
    <phoneticPr fontId="17"/>
  </si>
  <si>
    <t>有り</t>
    <rPh sb="0" eb="1">
      <t>ア</t>
    </rPh>
    <phoneticPr fontId="4"/>
  </si>
  <si>
    <t>なし</t>
    <phoneticPr fontId="4"/>
  </si>
  <si>
    <r>
      <t xml:space="preserve">②作品の作者名
</t>
    </r>
    <r>
      <rPr>
        <sz val="8"/>
        <color rgb="FFFF0000"/>
        <rFont val="ＭＳ Ｐゴシック"/>
        <family val="3"/>
        <charset val="128"/>
      </rPr>
      <t>(姓と名間は1字空白）</t>
    </r>
    <rPh sb="1" eb="3">
      <t>サクヒン</t>
    </rPh>
    <rPh sb="4" eb="6">
      <t>サクシャ</t>
    </rPh>
    <rPh sb="6" eb="7">
      <t>メイ</t>
    </rPh>
    <phoneticPr fontId="17"/>
  </si>
  <si>
    <t>前日準備担当校</t>
    <rPh sb="0" eb="2">
      <t>ゼンジツ</t>
    </rPh>
    <rPh sb="2" eb="4">
      <t>ジュンビ</t>
    </rPh>
    <rPh sb="4" eb="6">
      <t>タントウ</t>
    </rPh>
    <rPh sb="6" eb="7">
      <t>コウ</t>
    </rPh>
    <phoneticPr fontId="4"/>
  </si>
  <si>
    <t>部門別の申込数</t>
    <rPh sb="0" eb="3">
      <t>ブモンベツ</t>
    </rPh>
    <rPh sb="4" eb="7">
      <t>モウシコミスウ</t>
    </rPh>
    <phoneticPr fontId="4"/>
  </si>
  <si>
    <t>ラジオドキュメント</t>
  </si>
  <si>
    <t>テレビドキュメント</t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</si>
  <si>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</si>
  <si>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</si>
  <si>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</si>
  <si>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</si>
  <si>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記載責任者
・顧問１人目</t>
    <rPh sb="7" eb="9">
      <t>コモン</t>
    </rPh>
    <phoneticPr fontId="4"/>
  </si>
  <si>
    <t>印</t>
    <rPh sb="0" eb="1">
      <t>イン</t>
    </rPh>
    <phoneticPr fontId="4"/>
  </si>
  <si>
    <t>●氏　名
●番組部門は作品名</t>
    <rPh sb="6" eb="8">
      <t>バングミ</t>
    </rPh>
    <rPh sb="8" eb="10">
      <t>ブモン</t>
    </rPh>
    <rPh sb="11" eb="13">
      <t>サクヒン</t>
    </rPh>
    <phoneticPr fontId="17"/>
  </si>
  <si>
    <r>
      <t>●ふりがな
　</t>
    </r>
    <r>
      <rPr>
        <sz val="8"/>
        <color rgb="FFFF0000"/>
        <rFont val="HGPｺﾞｼｯｸM"/>
        <family val="3"/>
        <charset val="128"/>
      </rPr>
      <t>(姓と名間は1字空白）</t>
    </r>
    <r>
      <rPr>
        <sz val="8"/>
        <rFont val="HGPｺﾞｼｯｸM"/>
        <family val="3"/>
        <charset val="128"/>
      </rPr>
      <t xml:space="preserve">
●番組部門は作品名のよみかた
　　</t>
    </r>
    <r>
      <rPr>
        <sz val="8"/>
        <color rgb="FFFF0000"/>
        <rFont val="HGPｺﾞｼｯｸM"/>
        <family val="3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17"/>
  </si>
  <si>
    <r>
      <t>朗読部門　　</t>
    </r>
    <r>
      <rPr>
        <sz val="10"/>
        <color rgb="FFFF0000"/>
        <rFont val="HGPｺﾞｼｯｸM"/>
        <family val="3"/>
        <charset val="128"/>
      </rPr>
      <t>①～③はすべて入力すること</t>
    </r>
    <rPh sb="0" eb="2">
      <t>ロウドク</t>
    </rPh>
    <rPh sb="2" eb="4">
      <t>ブモン</t>
    </rPh>
    <rPh sb="13" eb="15">
      <t>ニュウリョク</t>
    </rPh>
    <phoneticPr fontId="17"/>
  </si>
  <si>
    <r>
      <t xml:space="preserve">②作品の作者名
</t>
    </r>
    <r>
      <rPr>
        <sz val="8"/>
        <color rgb="FFFF0000"/>
        <rFont val="HGPｺﾞｼｯｸM"/>
        <family val="3"/>
        <charset val="128"/>
      </rPr>
      <t>(姓と名間は1字空白）</t>
    </r>
    <rPh sb="1" eb="3">
      <t>サクヒン</t>
    </rPh>
    <rPh sb="4" eb="6">
      <t>サクシャ</t>
    </rPh>
    <rPh sb="6" eb="7">
      <t>メイ</t>
    </rPh>
    <phoneticPr fontId="17"/>
  </si>
  <si>
    <r>
      <t xml:space="preserve">学校名
</t>
    </r>
    <r>
      <rPr>
        <sz val="8"/>
        <color rgb="FFFF0000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</si>
  <si>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t>H30
NHK杯</t>
    <rPh sb="7" eb="8">
      <t>ハイ</t>
    </rPh>
    <phoneticPr fontId="17"/>
  </si>
  <si>
    <t>放送専門部会長　殿</t>
    <phoneticPr fontId="4"/>
  </si>
  <si>
    <t>（宮崎南高等学校副校長）</t>
    <rPh sb="3" eb="4">
      <t>ミナミ</t>
    </rPh>
    <phoneticPr fontId="4"/>
  </si>
  <si>
    <t>高総文祭ではエントリー費は徴収しません。</t>
    <rPh sb="0" eb="2">
      <t>コウソウ</t>
    </rPh>
    <rPh sb="2" eb="4">
      <t>ブンサイ</t>
    </rPh>
    <rPh sb="11" eb="12">
      <t>ヒ</t>
    </rPh>
    <rPh sb="13" eb="15">
      <t>チョウシュウ</t>
    </rPh>
    <phoneticPr fontId="4"/>
  </si>
  <si>
    <t>担当校</t>
    <rPh sb="0" eb="2">
      <t>タントウ</t>
    </rPh>
    <rPh sb="2" eb="3">
      <t>コウ</t>
    </rPh>
    <phoneticPr fontId="4"/>
  </si>
  <si>
    <r>
      <rPr>
        <sz val="12"/>
        <rFont val="HGPｺﾞｼｯｸM"/>
        <family val="3"/>
        <charset val="128"/>
      </rPr>
      <t>④　</t>
    </r>
    <r>
      <rPr>
        <sz val="12"/>
        <color theme="1"/>
        <rFont val="HGPｺﾞｼｯｸM"/>
        <family val="3"/>
        <charset val="128"/>
      </rPr>
      <t>上記大会の</t>
    </r>
    <r>
      <rPr>
        <sz val="12"/>
        <color rgb="FFFF0000"/>
        <rFont val="HGPｺﾞｼｯｸM"/>
        <family val="3"/>
        <charset val="128"/>
      </rPr>
      <t>（前日準備を含む）担当校について確認</t>
    </r>
    <r>
      <rPr>
        <sz val="12"/>
        <color theme="1"/>
        <rFont val="HGPｺﾞｼｯｸM"/>
        <family val="3"/>
        <charset val="128"/>
      </rPr>
      <t>して下さい。</t>
    </r>
    <rPh sb="8" eb="10">
      <t>ゼンジツ</t>
    </rPh>
    <rPh sb="10" eb="12">
      <t>ジュンビ</t>
    </rPh>
    <rPh sb="13" eb="14">
      <t>フク</t>
    </rPh>
    <rPh sb="16" eb="18">
      <t>タントウ</t>
    </rPh>
    <rPh sb="18" eb="19">
      <t>コウ</t>
    </rPh>
    <rPh sb="23" eb="25">
      <t>カクニン</t>
    </rPh>
    <rPh sb="27" eb="28">
      <t>クダ</t>
    </rPh>
    <phoneticPr fontId="4"/>
  </si>
  <si>
    <t>上のボタンのどちらかをクリックして、次に進んでください。</t>
    <rPh sb="0" eb="1">
      <t>ウエ</t>
    </rPh>
    <rPh sb="18" eb="19">
      <t>ツギ</t>
    </rPh>
    <rPh sb="20" eb="21">
      <t>スス</t>
    </rPh>
    <phoneticPr fontId="4"/>
  </si>
  <si>
    <r>
      <rPr>
        <sz val="9"/>
        <rFont val="ＭＳ Ｐゴシック"/>
        <family val="3"/>
        <charset val="128"/>
      </rPr>
      <t>顧問２人目</t>
    </r>
    <r>
      <rPr>
        <sz val="8"/>
        <rFont val="ＭＳ Ｐゴシック"/>
        <family val="3"/>
        <charset val="128"/>
      </rPr>
      <t xml:space="preserve">
●(姓と名間は1字空白）</t>
    </r>
    <rPh sb="0" eb="2">
      <t>コモン</t>
    </rPh>
    <phoneticPr fontId="4"/>
  </si>
  <si>
    <r>
      <rPr>
        <sz val="9"/>
        <rFont val="ＭＳ Ｐゴシック"/>
        <family val="3"/>
        <charset val="128"/>
      </rPr>
      <t>顧問３人目</t>
    </r>
    <r>
      <rPr>
        <sz val="8"/>
        <rFont val="ＭＳ Ｐゴシック"/>
        <family val="3"/>
        <charset val="128"/>
      </rPr>
      <t xml:space="preserve">
●(姓と名間は1字空白）</t>
    </r>
    <rPh sb="0" eb="2">
      <t>コモン</t>
    </rPh>
    <phoneticPr fontId="4"/>
  </si>
  <si>
    <t>担当校の全顧問は、原則として前日準備から３日間、大会運営に協力をお願いしています。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4" eb="16">
      <t>ゼンジツ</t>
    </rPh>
    <rPh sb="16" eb="18">
      <t>ジュンビ</t>
    </rPh>
    <rPh sb="21" eb="23">
      <t>ニチカン</t>
    </rPh>
    <rPh sb="24" eb="26">
      <t>タイカイ</t>
    </rPh>
    <rPh sb="26" eb="28">
      <t>ウンエイ</t>
    </rPh>
    <rPh sb="29" eb="31">
      <t>キョウリョク</t>
    </rPh>
    <rPh sb="33" eb="34">
      <t>ネガ</t>
    </rPh>
    <phoneticPr fontId="4"/>
  </si>
  <si>
    <r>
      <t>⑤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</si>
  <si>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⑥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</si>
  <si>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⑦　本大会に参加する生徒や作品について、以下に入力してください。
　　参加生徒がいない「担当校」は、何も入力せずに次に進んで下さい。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rPh sb="35" eb="37">
      <t>サンカ</t>
    </rPh>
    <rPh sb="37" eb="39">
      <t>セイト</t>
    </rPh>
    <rPh sb="44" eb="47">
      <t>タントウコウ</t>
    </rPh>
    <rPh sb="50" eb="51">
      <t>ナニ</t>
    </rPh>
    <rPh sb="52" eb="54">
      <t>ニュウリョク</t>
    </rPh>
    <rPh sb="57" eb="58">
      <t>ツ</t>
    </rPh>
    <rPh sb="59" eb="60">
      <t>スス</t>
    </rPh>
    <rPh sb="62" eb="63">
      <t>クダ</t>
    </rPh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</si>
  <si>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</si>
  <si>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r>
      <t xml:space="preserve">
(1)　9月19日(水)までに原稿と</t>
    </r>
    <r>
      <rPr>
        <u/>
        <sz val="10"/>
        <color rgb="FFFF0000"/>
        <rFont val="HGPｺﾞｼｯｸM"/>
        <family val="3"/>
        <charset val="128"/>
      </rPr>
      <t>書面による申込書（インターネットによる公式申込と同内容を印刷
　　したもの）を郵送で提出</t>
    </r>
    <r>
      <rPr>
        <sz val="10"/>
        <rFont val="HGPｺﾞｼｯｸM"/>
        <family val="3"/>
        <charset val="128"/>
      </rPr>
      <t>してください。</t>
    </r>
    <rPh sb="6" eb="7">
      <t>ガツ</t>
    </rPh>
    <rPh sb="9" eb="10">
      <t>ニチ</t>
    </rPh>
    <rPh sb="11" eb="12">
      <t>スイ</t>
    </rPh>
    <rPh sb="38" eb="40">
      <t>コウシキ</t>
    </rPh>
    <rPh sb="40" eb="42">
      <t>モウシコミ</t>
    </rPh>
    <rPh sb="43" eb="46">
      <t>ドウナイヨウ</t>
    </rPh>
    <rPh sb="58" eb="60">
      <t>ユウソウ</t>
    </rPh>
    <phoneticPr fontId="4"/>
  </si>
  <si>
    <r>
      <t>(2)　</t>
    </r>
    <r>
      <rPr>
        <sz val="10"/>
        <rFont val="HGPｺﾞｼｯｸM"/>
        <family val="3"/>
        <charset val="128"/>
      </rPr>
      <t>アナウンス原稿は、</t>
    </r>
    <r>
      <rPr>
        <u/>
        <sz val="10"/>
        <color rgb="FFFF0000"/>
        <rFont val="HGPｺﾞｼｯｸM"/>
        <family val="3"/>
        <charset val="128"/>
      </rPr>
      <t>指定された様式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A5サイズに製本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３部</t>
    </r>
    <r>
      <rPr>
        <sz val="10"/>
        <rFont val="HGPｺﾞｼｯｸM"/>
        <family val="3"/>
        <charset val="128"/>
      </rPr>
      <t>提出してください。
　　 朗読原稿は、
　　　１枚目…</t>
    </r>
    <r>
      <rPr>
        <u/>
        <sz val="10"/>
        <color rgb="FFFF0000"/>
        <rFont val="HGPｺﾞｼｯｸM"/>
        <family val="3"/>
        <charset val="128"/>
      </rPr>
      <t>指定された様式の左頁</t>
    </r>
    <r>
      <rPr>
        <sz val="10"/>
        <rFont val="HGPｺﾞｼｯｸM"/>
        <family val="3"/>
        <charset val="128"/>
      </rPr>
      <t>には、</t>
    </r>
    <r>
      <rPr>
        <u/>
        <sz val="10"/>
        <color rgb="FFFF0000"/>
        <rFont val="HGPｺﾞｼｯｸM"/>
        <family val="3"/>
        <charset val="128"/>
      </rPr>
      <t xml:space="preserve">抽出箇所の始めと終わりのそれぞれ10文字を記載
</t>
    </r>
    <r>
      <rPr>
        <sz val="10"/>
        <color rgb="FFFF0000"/>
        <rFont val="HGPｺﾞｼｯｸM"/>
        <family val="3"/>
        <charset val="128"/>
      </rPr>
      <t>　　</t>
    </r>
    <r>
      <rPr>
        <sz val="10"/>
        <rFont val="HGPｺﾞｼｯｸM"/>
        <family val="3"/>
        <charset val="128"/>
      </rPr>
      <t>する。
　　  ２枚目以降…</t>
    </r>
    <r>
      <rPr>
        <u/>
        <sz val="10"/>
        <color rgb="FFFF0000"/>
        <rFont val="HGPｺﾞｼｯｸM"/>
        <family val="3"/>
        <charset val="128"/>
      </rPr>
      <t>抽出箇所を含んだページ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A4サイズでコピー</t>
    </r>
    <r>
      <rPr>
        <sz val="10"/>
        <rFont val="HGPｺﾞｼｯｸM"/>
        <family val="3"/>
        <charset val="128"/>
      </rPr>
      <t>し、</t>
    </r>
    <r>
      <rPr>
        <u/>
        <sz val="10"/>
        <color rgb="FFFF0000"/>
        <rFont val="HGPｺﾞｼｯｸM"/>
        <family val="3"/>
        <charset val="128"/>
      </rPr>
      <t xml:space="preserve">抽出箇所に赤ペンで「　」を
</t>
    </r>
    <r>
      <rPr>
        <sz val="10"/>
        <color rgb="FFFF0000"/>
        <rFont val="HGPｺﾞｼｯｸM"/>
        <family val="3"/>
        <charset val="128"/>
      </rPr>
      <t>　　</t>
    </r>
    <r>
      <rPr>
        <u/>
        <sz val="10"/>
        <color rgb="FFFF0000"/>
        <rFont val="HGPｺﾞｼｯｸM"/>
        <family val="3"/>
        <charset val="128"/>
      </rPr>
      <t>記入</t>
    </r>
    <r>
      <rPr>
        <sz val="10"/>
        <rFont val="HGPｺﾞｼｯｸM"/>
        <family val="3"/>
        <charset val="128"/>
      </rPr>
      <t>する。
　　　上記のものを、</t>
    </r>
    <r>
      <rPr>
        <u/>
        <sz val="10"/>
        <color rgb="FFFF0000"/>
        <rFont val="HGPｺﾞｼｯｸM"/>
        <family val="3"/>
        <charset val="128"/>
      </rPr>
      <t>折らずにA4サイズのまま重ね</t>
    </r>
    <r>
      <rPr>
        <sz val="10"/>
        <rFont val="HGPｺﾞｼｯｸM"/>
        <family val="3"/>
        <charset val="128"/>
      </rPr>
      <t>、</t>
    </r>
    <r>
      <rPr>
        <u/>
        <sz val="10"/>
        <color rgb="FFFF0000"/>
        <rFont val="HGPｺﾞｼｯｸM"/>
        <family val="3"/>
        <charset val="128"/>
      </rPr>
      <t>右肩をホッチキス留め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 xml:space="preserve">３部提出
</t>
    </r>
    <r>
      <rPr>
        <sz val="10"/>
        <color rgb="FFFF0000"/>
        <rFont val="HGPｺﾞｼｯｸM"/>
        <family val="3"/>
        <charset val="128"/>
      </rPr>
      <t>　　</t>
    </r>
    <r>
      <rPr>
        <sz val="10"/>
        <rFont val="HGPｺﾞｼｯｸM"/>
        <family val="3"/>
        <charset val="128"/>
      </rPr>
      <t>してください。</t>
    </r>
    <rPh sb="9" eb="11">
      <t>ゲンコウ</t>
    </rPh>
    <rPh sb="13" eb="15">
      <t>シテイ</t>
    </rPh>
    <rPh sb="18" eb="20">
      <t>ヨウシキ</t>
    </rPh>
    <rPh sb="27" eb="29">
      <t>セイホン</t>
    </rPh>
    <rPh sb="36" eb="37">
      <t>ブ</t>
    </rPh>
    <rPh sb="37" eb="39">
      <t>テイシュツ</t>
    </rPh>
    <rPh sb="50" eb="52">
      <t>ロウドク</t>
    </rPh>
    <rPh sb="52" eb="54">
      <t>ゲンコウ</t>
    </rPh>
    <rPh sb="61" eb="63">
      <t>マイメ</t>
    </rPh>
    <rPh sb="64" eb="66">
      <t>シテイ</t>
    </rPh>
    <rPh sb="69" eb="71">
      <t>ヨウシキ</t>
    </rPh>
    <rPh sb="72" eb="73">
      <t>ヒダリ</t>
    </rPh>
    <rPh sb="73" eb="74">
      <t>ページ</t>
    </rPh>
    <rPh sb="82" eb="83">
      <t>ハジ</t>
    </rPh>
    <rPh sb="85" eb="86">
      <t>オ</t>
    </rPh>
    <rPh sb="95" eb="97">
      <t>モジ</t>
    </rPh>
    <rPh sb="98" eb="100">
      <t>キサイ</t>
    </rPh>
    <rPh sb="112" eb="114">
      <t>マイメ</t>
    </rPh>
    <rPh sb="114" eb="116">
      <t>イコウ</t>
    </rPh>
    <rPh sb="117" eb="119">
      <t>チュウシュツ</t>
    </rPh>
    <rPh sb="119" eb="121">
      <t>カショ</t>
    </rPh>
    <rPh sb="122" eb="123">
      <t>フク</t>
    </rPh>
    <rPh sb="140" eb="142">
      <t>チュウシュツ</t>
    </rPh>
    <rPh sb="142" eb="144">
      <t>カショ</t>
    </rPh>
    <rPh sb="145" eb="146">
      <t>アカ</t>
    </rPh>
    <rPh sb="156" eb="158">
      <t>キニュウ</t>
    </rPh>
    <rPh sb="165" eb="167">
      <t>ジョウキ</t>
    </rPh>
    <rPh sb="172" eb="173">
      <t>オ</t>
    </rPh>
    <rPh sb="184" eb="185">
      <t>カサ</t>
    </rPh>
    <rPh sb="187" eb="189">
      <t>ミギカタ</t>
    </rPh>
    <rPh sb="195" eb="196">
      <t>ド</t>
    </rPh>
    <rPh sb="204" eb="205">
      <t>ブ</t>
    </rPh>
    <rPh sb="205" eb="207">
      <t>テイシュツ</t>
    </rPh>
    <phoneticPr fontId="4"/>
  </si>
  <si>
    <t>(3)　インターネットによる公式申込前に、このデータを校印が押せ、提出できる内容としてプリント
　　アウトしたものを部員ら生徒と確認した後に、送信してください。</t>
    <rPh sb="14" eb="16">
      <t>コウシキ</t>
    </rPh>
    <rPh sb="16" eb="18">
      <t>モウシコミ</t>
    </rPh>
    <rPh sb="18" eb="19">
      <t>マエ</t>
    </rPh>
    <rPh sb="27" eb="28">
      <t>コウ</t>
    </rPh>
    <rPh sb="28" eb="29">
      <t>イン</t>
    </rPh>
    <rPh sb="30" eb="31">
      <t>オ</t>
    </rPh>
    <rPh sb="33" eb="35">
      <t>テイシュツ</t>
    </rPh>
    <rPh sb="38" eb="40">
      <t>ナイヨウ</t>
    </rPh>
    <rPh sb="58" eb="60">
      <t>ブイン</t>
    </rPh>
    <rPh sb="61" eb="63">
      <t>セイト</t>
    </rPh>
    <rPh sb="64" eb="66">
      <t>カクニン</t>
    </rPh>
    <rPh sb="68" eb="69">
      <t>ノチ</t>
    </rPh>
    <rPh sb="71" eb="73">
      <t>ソウシン</t>
    </rPh>
    <phoneticPr fontId="4"/>
  </si>
  <si>
    <r>
      <t>(4)　③に関連して、インターネットによる公式申込の後の</t>
    </r>
    <r>
      <rPr>
        <u/>
        <sz val="10"/>
        <color rgb="FFFF0000"/>
        <rFont val="HGPｺﾞｼｯｸM"/>
        <family val="3"/>
        <charset val="128"/>
      </rPr>
      <t xml:space="preserve">部門別の申込数の変更時は、訂正の
</t>
    </r>
    <r>
      <rPr>
        <sz val="10"/>
        <color rgb="FFFF0000"/>
        <rFont val="HGPｺﾞｼｯｸM"/>
        <family val="3"/>
        <charset val="128"/>
      </rPr>
      <t>　　</t>
    </r>
    <r>
      <rPr>
        <u/>
        <sz val="10"/>
        <color rgb="FFFF0000"/>
        <rFont val="HGPｺﾞｼｯｸM"/>
        <family val="3"/>
        <charset val="128"/>
      </rPr>
      <t>入力をしてはいけません。</t>
    </r>
    <r>
      <rPr>
        <sz val="10"/>
        <color theme="1"/>
        <rFont val="HGPｺﾞｼｯｸM"/>
        <family val="3"/>
        <charset val="128"/>
      </rPr>
      <t xml:space="preserve">
　　　</t>
    </r>
    <r>
      <rPr>
        <strike/>
        <sz val="10"/>
        <color theme="1"/>
        <rFont val="HGPｺﾞｼｯｸM"/>
        <family val="3"/>
        <charset val="128"/>
      </rPr>
      <t>辞退などいかなる場合でも、申込数分のエントリー代は発生します。</t>
    </r>
    <rPh sb="6" eb="8">
      <t>カンレン</t>
    </rPh>
    <rPh sb="21" eb="23">
      <t>コウシキ</t>
    </rPh>
    <rPh sb="23" eb="25">
      <t>モウシコミ</t>
    </rPh>
    <rPh sb="26" eb="27">
      <t>ゴ</t>
    </rPh>
    <rPh sb="32" eb="34">
      <t>モウシコミ</t>
    </rPh>
    <rPh sb="36" eb="38">
      <t>ヘンコウ</t>
    </rPh>
    <rPh sb="38" eb="39">
      <t>ジ</t>
    </rPh>
    <rPh sb="41" eb="43">
      <t>テイセイ</t>
    </rPh>
    <rPh sb="47" eb="49">
      <t>ニュウリョク</t>
    </rPh>
    <rPh sb="63" eb="65">
      <t>ジタイ</t>
    </rPh>
    <rPh sb="71" eb="73">
      <t>バアイ</t>
    </rPh>
    <rPh sb="76" eb="78">
      <t>モウシコミ</t>
    </rPh>
    <rPh sb="78" eb="79">
      <t>スウ</t>
    </rPh>
    <rPh sb="79" eb="80">
      <t>ブン</t>
    </rPh>
    <rPh sb="86" eb="87">
      <t>ダイ</t>
    </rPh>
    <rPh sb="88" eb="90">
      <t>ハッセイ</t>
    </rPh>
    <phoneticPr fontId="4"/>
  </si>
  <si>
    <t>(5)　インターネットによる公式申込の後不参加（辞退）がある場合は、提出原稿と一致するように、
　　下記の申込書の「該当欄」に朱書きで二重線と訂正した数を手書きで必ず記入してください。</t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</si>
  <si>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</si>
  <si>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(5)　インターネットによる公式申込の後、不参加（辞退）がある場合は、提出原稿と一致するように、
　　下記の申込書の「該当欄」に朱書きで二重線と訂正した数を手書きで必ず記入してください。</t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</si>
  <si>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</si>
  <si>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</si>
  <si>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</si>
  <si>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r>
      <t>⑧－１　横の枠内で自身の学校の</t>
    </r>
    <r>
      <rPr>
        <u/>
        <sz val="10"/>
        <color rgb="FFFF0000"/>
        <rFont val="HGPｺﾞｼｯｸM"/>
        <family val="3"/>
        <charset val="128"/>
      </rPr>
      <t>申込ファイル名を確認</t>
    </r>
    <r>
      <rPr>
        <sz val="10"/>
        <color rgb="FF000000"/>
        <rFont val="HGPｺﾞｼｯｸM"/>
        <family val="3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</si>
  <si>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HGPｺﾞｼｯｸM"/>
        <family val="3"/>
        <charset val="128"/>
      </rPr>
      <t>この時点</t>
    </r>
    <r>
      <rPr>
        <sz val="10"/>
        <color rgb="FF000000"/>
        <rFont val="HGPｺﾞｼｯｸM"/>
        <family val="3"/>
        <charset val="128"/>
      </rPr>
      <t>で、デスクトップなど所定の場所に</t>
    </r>
    <r>
      <rPr>
        <u/>
        <sz val="10"/>
        <color rgb="FFFF0000"/>
        <rFont val="HGPｺﾞｼｯｸM"/>
        <family val="3"/>
        <charset val="128"/>
      </rPr>
      <t>申込ファイル名の通りにファイルを保存</t>
    </r>
    <r>
      <rPr>
        <sz val="10"/>
        <color rgb="FF000000"/>
        <rFont val="HGPｺﾞｼｯｸM"/>
        <family val="3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</si>
  <si>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r>
      <t>⑧ー３　</t>
    </r>
    <r>
      <rPr>
        <u/>
        <sz val="10"/>
        <color rgb="FFFF0000"/>
        <rFont val="HGPｺﾞｼｯｸM"/>
        <family val="3"/>
        <charset val="128"/>
      </rPr>
      <t>すべての情報を入力後</t>
    </r>
    <r>
      <rPr>
        <sz val="10"/>
        <color rgb="FF000000"/>
        <rFont val="HGPｺﾞｼｯｸM"/>
        <family val="3"/>
        <charset val="128"/>
      </rPr>
      <t>、「</t>
    </r>
    <r>
      <rPr>
        <u/>
        <sz val="10"/>
        <color rgb="FFFF0000"/>
        <rFont val="HGPｺﾞｼｯｸM"/>
        <family val="3"/>
        <charset val="128"/>
      </rPr>
      <t>上書き保存</t>
    </r>
    <r>
      <rPr>
        <sz val="10"/>
        <color rgb="FF000000"/>
        <rFont val="HGPｺﾞｼｯｸM"/>
        <family val="3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HGPｺﾞｼｯｸM"/>
        <family val="3"/>
        <charset val="128"/>
      </rPr>
      <t>送信</t>
    </r>
    <r>
      <rPr>
        <sz val="10"/>
        <color rgb="FF000000"/>
        <rFont val="HGPｺﾞｼｯｸM"/>
        <family val="3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</si>
  <si>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t>担当校の全顧問は、原則として前日準備から３日間、大会運営に協力していただきます。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4" eb="16">
      <t>ゼンジツ</t>
    </rPh>
    <rPh sb="16" eb="18">
      <t>ジュンビ</t>
    </rPh>
    <rPh sb="21" eb="23">
      <t>ニチカン</t>
    </rPh>
    <rPh sb="24" eb="26">
      <t>タイカイ</t>
    </rPh>
    <rPh sb="26" eb="28">
      <t>ウンエイ</t>
    </rPh>
    <rPh sb="29" eb="31">
      <t>キョウリョク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</si>
  <si>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</si>
  <si>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担当校の正顧問・副顧問などすべての放送部顧問は、原則として前日準備から３日間、
     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2" eb="84">
      <t>ゼンジツ</t>
    </rPh>
    <rPh sb="84" eb="86">
      <t>ジュンビ</t>
    </rPh>
    <rPh sb="89" eb="91">
      <t>ニチカン</t>
    </rPh>
    <rPh sb="98" eb="100">
      <t>タイカイ</t>
    </rPh>
    <rPh sb="100" eb="102">
      <t>ウンエイ</t>
    </rPh>
    <rPh sb="103" eb="105">
      <t>キョウリョク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</si>
</sst>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##0&quot;（人/作品）&quot;"/>
    <numFmt numFmtId="181" formatCode="0_ "/>
    <numFmt numFmtId="182" formatCode="m&quot;月&quot;d&quot;日&quot;;@"/>
  </numFmts>
  <fonts count="113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sz val="14"/>
      <color rgb="FFFF0000"/>
      <name val="Verdana"/>
      <family val="2"/>
    </font>
    <font>
      <sz val="10"/>
      <name val="ＭＳ Ｐゴシック"/>
      <family val="3"/>
      <charset val="128"/>
    </font>
    <font>
      <sz val="10"/>
      <name val="Verdana"/>
      <family val="2"/>
    </font>
    <font>
      <sz val="9"/>
      <color theme="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b/>
      <sz val="6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ｺﾞｼｯｸE"/>
      <family val="3"/>
      <charset val="128"/>
    </font>
    <font>
      <sz val="11"/>
      <name val="ＭＳ Ｐゴシック"/>
      <family val="2"/>
      <charset val="128"/>
    </font>
    <font>
      <sz val="9"/>
      <color theme="0" tint="-4.9989318521683403E-2"/>
      <name val="ＭＳ Ｐゴシック"/>
      <family val="2"/>
      <charset val="128"/>
      <scheme val="minor"/>
    </font>
    <font>
      <sz val="14"/>
      <name val="HGS創英角ｺﾞｼｯｸUB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9"/>
      <color rgb="FFFF0000"/>
      <name val="HGPｺﾞｼｯｸM"/>
      <family val="3"/>
      <charset val="128"/>
    </font>
    <font>
      <sz val="11"/>
      <color theme="1"/>
      <name val="HGSｺﾞｼｯｸE"/>
      <family val="3"/>
      <charset val="128"/>
    </font>
    <font>
      <sz val="12"/>
      <color theme="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Verdana"/>
      <family val="2"/>
    </font>
    <font>
      <sz val="14"/>
      <color theme="1"/>
      <name val="ＤＦ特太ゴシック体"/>
      <family val="3"/>
      <charset val="128"/>
    </font>
    <font>
      <b/>
      <sz val="12"/>
      <name val="HGPｺﾞｼｯｸM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u/>
      <sz val="10"/>
      <color rgb="FFFF0000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HGPｺﾞｼｯｸE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0"/>
      <name val="HGPｺﾞｼｯｸM"/>
      <family val="3"/>
      <charset val="128"/>
    </font>
    <font>
      <sz val="9"/>
      <color theme="0"/>
      <name val="ＭＳ Ｐゴシック"/>
      <family val="2"/>
      <charset val="128"/>
    </font>
    <font>
      <sz val="14"/>
      <color rgb="FFFF0000"/>
      <name val="HGPｺﾞｼｯｸM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0"/>
      <name val="HGPｺﾞｼｯｸM"/>
      <family val="3"/>
      <charset val="128"/>
    </font>
    <font>
      <sz val="6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6"/>
      <name val="HGPｺﾞｼｯｸM"/>
      <family val="3"/>
      <charset val="128"/>
    </font>
    <font>
      <strike/>
      <sz val="10"/>
      <color theme="1"/>
      <name val="HGPｺﾞｼｯｸM"/>
      <family val="3"/>
      <charset val="128"/>
    </font>
    <font>
      <sz val="10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color rgb="FF000000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HGPｺﾞｼｯｸE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4506668294322"/>
        <bgColor indexed="64"/>
      </patternFill>
    </fill>
  </fills>
  <borders count="250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dotted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theme="1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tted">
        <color indexed="64"/>
      </right>
      <top style="medium">
        <color rgb="FFFF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rgb="FFFF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indexed="64"/>
      </right>
      <top style="medium">
        <color rgb="FFFF0000"/>
      </top>
      <bottom style="thin">
        <color indexed="64"/>
      </bottom>
      <diagonal/>
    </border>
    <border>
      <left style="dotted">
        <color indexed="64"/>
      </left>
      <right style="thin">
        <color theme="1"/>
      </right>
      <top style="medium">
        <color rgb="FFFF0000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 style="medium">
        <color rgb="FFFF0000"/>
      </bottom>
      <diagonal/>
    </border>
    <border>
      <left style="dotted">
        <color indexed="64"/>
      </left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 style="medium">
        <color theme="7" tint="-0.24994659260841701"/>
      </bottom>
      <diagonal/>
    </border>
    <border>
      <left/>
      <right style="medium">
        <color rgb="FF008000"/>
      </right>
      <top style="dotted">
        <color theme="7" tint="-0.24994659260841701"/>
      </top>
      <bottom style="medium">
        <color theme="7" tint="-0.24994659260841701"/>
      </bottom>
      <diagonal/>
    </border>
  </borders>
  <cellStyleXfs count="1">
    <xf numFmtId="0" fontId="0" fillId="0" borderId="0">
      <alignment vertical="center"/>
    </xf>
  </cellStyleXfs>
  <cellXfs count="1052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7" fillId="3" borderId="11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right" vertical="top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vertical="top"/>
    </xf>
    <xf numFmtId="0" fontId="22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15" fillId="0" borderId="13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15" fillId="2" borderId="12" xfId="0" applyFont="1" applyFill="1" applyBorder="1" applyAlignment="1" applyProtection="1">
      <alignment horizontal="left" vertical="center" wrapText="1"/>
    </xf>
    <xf numFmtId="0" fontId="28" fillId="2" borderId="0" xfId="0" applyNumberFormat="1" applyFont="1" applyFill="1" applyAlignment="1" applyProtection="1">
      <alignment horizontal="center" vertical="center"/>
    </xf>
    <xf numFmtId="0" fontId="5" fillId="8" borderId="0" xfId="0" applyFont="1" applyFill="1" applyProtection="1">
      <alignment vertical="center"/>
    </xf>
    <xf numFmtId="0" fontId="19" fillId="0" borderId="26" xfId="0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>
      <alignment vertical="center"/>
    </xf>
    <xf numFmtId="0" fontId="26" fillId="2" borderId="0" xfId="0" applyFont="1" applyFill="1">
      <alignment vertical="center"/>
    </xf>
    <xf numFmtId="0" fontId="33" fillId="2" borderId="0" xfId="0" applyFont="1" applyFill="1" applyProtection="1">
      <alignment vertical="center"/>
    </xf>
    <xf numFmtId="49" fontId="27" fillId="0" borderId="0" xfId="0" applyNumberFormat="1" applyFont="1" applyFill="1" applyProtection="1">
      <alignment vertical="center"/>
    </xf>
    <xf numFmtId="0" fontId="26" fillId="0" borderId="0" xfId="0" applyFont="1" applyFill="1">
      <alignment vertical="center"/>
    </xf>
    <xf numFmtId="0" fontId="28" fillId="0" borderId="0" xfId="0" applyNumberFormat="1" applyFont="1" applyFill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49" fontId="28" fillId="0" borderId="0" xfId="0" applyNumberFormat="1" applyFont="1" applyFill="1" applyAlignment="1" applyProtection="1">
      <alignment horizontal="center" vertical="center"/>
    </xf>
    <xf numFmtId="0" fontId="34" fillId="0" borderId="0" xfId="0" applyFont="1" applyFill="1" applyAlignment="1" applyProtection="1"/>
    <xf numFmtId="0" fontId="0" fillId="0" borderId="0" xfId="0" applyFill="1">
      <alignment vertical="center"/>
    </xf>
    <xf numFmtId="0" fontId="33" fillId="0" borderId="0" xfId="0" applyFont="1" applyFill="1">
      <alignment vertical="center"/>
    </xf>
    <xf numFmtId="0" fontId="35" fillId="2" borderId="0" xfId="0" applyFont="1" applyFill="1" applyProtection="1">
      <alignment vertical="center"/>
    </xf>
    <xf numFmtId="0" fontId="34" fillId="2" borderId="0" xfId="0" applyFont="1" applyFill="1" applyProtection="1">
      <alignment vertical="center"/>
    </xf>
    <xf numFmtId="0" fontId="36" fillId="2" borderId="0" xfId="0" applyFont="1" applyFill="1" applyProtection="1">
      <alignment vertical="center"/>
    </xf>
    <xf numFmtId="0" fontId="33" fillId="0" borderId="0" xfId="0" applyFont="1" applyFill="1" applyAlignment="1" applyProtection="1"/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/>
    </xf>
    <xf numFmtId="0" fontId="38" fillId="0" borderId="27" xfId="0" applyFont="1" applyBorder="1" applyAlignment="1" applyProtection="1">
      <alignment horizontal="center" vertical="center"/>
    </xf>
    <xf numFmtId="0" fontId="41" fillId="5" borderId="22" xfId="0" applyFont="1" applyFill="1" applyBorder="1" applyAlignment="1" applyProtection="1">
      <alignment horizontal="center" vertical="center" wrapText="1"/>
    </xf>
    <xf numFmtId="0" fontId="42" fillId="5" borderId="24" xfId="0" applyFont="1" applyFill="1" applyBorder="1" applyAlignment="1" applyProtection="1">
      <alignment horizontal="left" vertical="center" wrapText="1"/>
    </xf>
    <xf numFmtId="0" fontId="41" fillId="4" borderId="6" xfId="0" applyFont="1" applyFill="1" applyBorder="1" applyAlignment="1" applyProtection="1">
      <alignment horizontal="left" vertical="center" wrapText="1"/>
      <protection locked="0"/>
    </xf>
    <xf numFmtId="0" fontId="41" fillId="4" borderId="23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5" fillId="0" borderId="0" xfId="0" applyFont="1">
      <alignment vertical="center"/>
    </xf>
    <xf numFmtId="0" fontId="25" fillId="0" borderId="0" xfId="0" applyFont="1" applyBorder="1" applyProtection="1">
      <alignment vertical="center"/>
    </xf>
    <xf numFmtId="0" fontId="25" fillId="0" borderId="0" xfId="0" applyFont="1" applyBorder="1">
      <alignment vertical="center"/>
    </xf>
    <xf numFmtId="0" fontId="0" fillId="0" borderId="0" xfId="0" applyFill="1" applyBorder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25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2" fillId="2" borderId="0" xfId="0" applyFont="1" applyFill="1" applyProtection="1">
      <alignment vertical="center"/>
    </xf>
    <xf numFmtId="0" fontId="23" fillId="4" borderId="41" xfId="0" applyFont="1" applyFill="1" applyBorder="1" applyAlignment="1" applyProtection="1">
      <alignment horizontal="center" vertical="center"/>
      <protection locked="0"/>
    </xf>
    <xf numFmtId="177" fontId="12" fillId="4" borderId="41" xfId="0" applyNumberFormat="1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10" fillId="4" borderId="0" xfId="0" applyFont="1" applyFill="1" applyBorder="1">
      <alignment vertical="center"/>
    </xf>
    <xf numFmtId="0" fontId="12" fillId="4" borderId="0" xfId="0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horizontal="left" vertical="center"/>
    </xf>
    <xf numFmtId="0" fontId="0" fillId="4" borderId="5" xfId="0" applyFill="1" applyBorder="1" applyProtection="1">
      <alignment vertical="center"/>
    </xf>
    <xf numFmtId="0" fontId="11" fillId="4" borderId="0" xfId="0" applyFont="1" applyFill="1" applyBorder="1">
      <alignment vertical="center"/>
    </xf>
    <xf numFmtId="0" fontId="0" fillId="4" borderId="9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10" xfId="0" applyFill="1" applyBorder="1" applyProtection="1">
      <alignment vertical="center"/>
    </xf>
    <xf numFmtId="0" fontId="46" fillId="0" borderId="0" xfId="0" applyFont="1" applyAlignment="1" applyProtection="1">
      <alignment horizontal="right" vertical="center"/>
    </xf>
    <xf numFmtId="0" fontId="46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>
      <alignment vertical="center"/>
    </xf>
    <xf numFmtId="0" fontId="36" fillId="0" borderId="0" xfId="0" applyFont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50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15" fillId="0" borderId="0" xfId="0" applyFont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vertical="top" wrapText="1"/>
    </xf>
    <xf numFmtId="0" fontId="5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/>
    <xf numFmtId="0" fontId="20" fillId="0" borderId="0" xfId="0" applyFont="1" applyBorder="1" applyAlignment="1" applyProtection="1">
      <alignment horizontal="center"/>
    </xf>
    <xf numFmtId="0" fontId="54" fillId="0" borderId="0" xfId="0" applyFont="1" applyFill="1" applyProtection="1">
      <alignment vertical="center"/>
    </xf>
    <xf numFmtId="0" fontId="33" fillId="0" borderId="0" xfId="0" applyFont="1" applyAlignment="1" applyProtection="1"/>
    <xf numFmtId="0" fontId="25" fillId="0" borderId="0" xfId="0" applyFont="1" applyAlignment="1"/>
    <xf numFmtId="0" fontId="25" fillId="0" borderId="0" xfId="0" applyFont="1" applyBorder="1" applyAlignment="1" applyProtection="1">
      <alignment vertical="center"/>
    </xf>
    <xf numFmtId="0" fontId="25" fillId="0" borderId="48" xfId="0" applyFont="1" applyBorder="1">
      <alignment vertical="center"/>
    </xf>
    <xf numFmtId="0" fontId="55" fillId="0" borderId="0" xfId="0" applyFont="1" applyFill="1" applyBorder="1" applyAlignment="1" applyProtection="1">
      <alignment vertical="center" wrapText="1"/>
    </xf>
    <xf numFmtId="178" fontId="0" fillId="0" borderId="0" xfId="0" applyNumberFormat="1" applyFill="1" applyBorder="1" applyAlignment="1" applyProtection="1">
      <alignment vertical="center"/>
    </xf>
    <xf numFmtId="0" fontId="54" fillId="0" borderId="0" xfId="0" applyFont="1">
      <alignment vertical="center"/>
    </xf>
    <xf numFmtId="0" fontId="15" fillId="0" borderId="48" xfId="0" applyFont="1" applyBorder="1" applyProtection="1">
      <alignment vertical="center"/>
    </xf>
    <xf numFmtId="178" fontId="0" fillId="0" borderId="51" xfId="0" applyNumberFormat="1" applyFill="1" applyBorder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0" fontId="48" fillId="0" borderId="0" xfId="0" applyFont="1" applyFill="1" applyBorder="1" applyProtection="1">
      <alignment vertical="center"/>
    </xf>
    <xf numFmtId="0" fontId="48" fillId="0" borderId="0" xfId="0" applyFont="1" applyFill="1" applyProtection="1">
      <alignment vertical="center"/>
    </xf>
    <xf numFmtId="0" fontId="35" fillId="0" borderId="0" xfId="0" applyFont="1" applyFill="1" applyProtection="1">
      <alignment vertical="center"/>
    </xf>
    <xf numFmtId="0" fontId="33" fillId="0" borderId="0" xfId="0" applyFo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56" fillId="0" borderId="0" xfId="0" applyFont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center"/>
    </xf>
    <xf numFmtId="0" fontId="20" fillId="0" borderId="59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/>
    </xf>
    <xf numFmtId="0" fontId="50" fillId="0" borderId="42" xfId="0" applyFont="1" applyBorder="1" applyAlignment="1" applyProtection="1">
      <alignment vertical="center"/>
    </xf>
    <xf numFmtId="0" fontId="53" fillId="0" borderId="42" xfId="0" applyFont="1" applyBorder="1" applyAlignment="1" applyProtection="1">
      <alignment horizontal="right" vertical="center"/>
    </xf>
    <xf numFmtId="0" fontId="50" fillId="0" borderId="42" xfId="0" applyFont="1" applyFill="1" applyBorder="1" applyAlignment="1" applyProtection="1">
      <alignment vertical="center"/>
    </xf>
    <xf numFmtId="0" fontId="51" fillId="0" borderId="42" xfId="0" applyFont="1" applyFill="1" applyBorder="1" applyAlignment="1" applyProtection="1">
      <alignment vertical="center"/>
    </xf>
    <xf numFmtId="0" fontId="0" fillId="0" borderId="42" xfId="0" applyFont="1" applyFill="1" applyBorder="1" applyAlignment="1" applyProtection="1">
      <alignment horizontal="center" vertical="center"/>
    </xf>
    <xf numFmtId="0" fontId="14" fillId="3" borderId="65" xfId="0" applyFont="1" applyFill="1" applyBorder="1" applyAlignment="1">
      <alignment horizontal="center" vertical="center" wrapText="1"/>
    </xf>
    <xf numFmtId="0" fontId="14" fillId="3" borderId="67" xfId="0" applyFont="1" applyFill="1" applyBorder="1" applyAlignment="1">
      <alignment horizontal="center" vertical="center" wrapText="1"/>
    </xf>
    <xf numFmtId="181" fontId="14" fillId="12" borderId="68" xfId="0" applyNumberFormat="1" applyFont="1" applyFill="1" applyBorder="1" applyAlignment="1">
      <alignment horizontal="center" vertical="center" wrapText="1"/>
    </xf>
    <xf numFmtId="0" fontId="14" fillId="12" borderId="66" xfId="0" applyFont="1" applyFill="1" applyBorder="1" applyAlignment="1">
      <alignment horizontal="center" vertical="center" wrapText="1"/>
    </xf>
    <xf numFmtId="0" fontId="57" fillId="0" borderId="69" xfId="0" applyFont="1" applyBorder="1" applyAlignment="1" applyProtection="1">
      <alignment horizontal="left"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25" fillId="0" borderId="71" xfId="0" applyFont="1" applyBorder="1">
      <alignment vertical="center"/>
    </xf>
    <xf numFmtId="0" fontId="54" fillId="0" borderId="73" xfId="0" applyFont="1" applyBorder="1" applyProtection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25" fillId="0" borderId="78" xfId="0" applyFont="1" applyBorder="1">
      <alignment vertical="center"/>
    </xf>
    <xf numFmtId="0" fontId="54" fillId="0" borderId="80" xfId="0" applyFont="1" applyBorder="1" applyProtection="1">
      <alignment vertical="center"/>
    </xf>
    <xf numFmtId="0" fontId="49" fillId="0" borderId="8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/>
    </xf>
    <xf numFmtId="0" fontId="57" fillId="0" borderId="81" xfId="0" applyFont="1" applyBorder="1" applyAlignment="1" applyProtection="1">
      <alignment horizontal="left"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25" fillId="0" borderId="86" xfId="0" applyFont="1" applyBorder="1">
      <alignment vertical="center"/>
    </xf>
    <xf numFmtId="0" fontId="54" fillId="0" borderId="88" xfId="0" applyFont="1" applyBorder="1" applyProtection="1">
      <alignment vertical="center"/>
    </xf>
    <xf numFmtId="0" fontId="57" fillId="0" borderId="63" xfId="0" applyFont="1" applyBorder="1" applyAlignment="1" applyProtection="1">
      <alignment horizontal="left" vertical="center"/>
    </xf>
    <xf numFmtId="0" fontId="0" fillId="0" borderId="92" xfId="0" applyBorder="1">
      <alignment vertical="center"/>
    </xf>
    <xf numFmtId="0" fontId="0" fillId="0" borderId="53" xfId="0" applyBorder="1">
      <alignment vertical="center"/>
    </xf>
    <xf numFmtId="0" fontId="25" fillId="0" borderId="92" xfId="0" applyFont="1" applyBorder="1">
      <alignment vertical="center"/>
    </xf>
    <xf numFmtId="0" fontId="54" fillId="0" borderId="93" xfId="0" applyFont="1" applyBorder="1" applyProtection="1">
      <alignment vertical="center"/>
    </xf>
    <xf numFmtId="0" fontId="57" fillId="0" borderId="96" xfId="0" applyFont="1" applyBorder="1" applyAlignment="1" applyProtection="1">
      <alignment horizontal="left"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25" fillId="0" borderId="100" xfId="0" applyFont="1" applyBorder="1">
      <alignment vertical="center"/>
    </xf>
    <xf numFmtId="0" fontId="54" fillId="0" borderId="102" xfId="0" applyFont="1" applyBorder="1" applyProtection="1">
      <alignment vertical="center"/>
    </xf>
    <xf numFmtId="0" fontId="0" fillId="0" borderId="104" xfId="0" applyBorder="1">
      <alignment vertical="center"/>
    </xf>
    <xf numFmtId="0" fontId="0" fillId="0" borderId="61" xfId="0" applyBorder="1">
      <alignment vertical="center"/>
    </xf>
    <xf numFmtId="0" fontId="25" fillId="0" borderId="104" xfId="0" applyFont="1" applyBorder="1">
      <alignment vertical="center"/>
    </xf>
    <xf numFmtId="0" fontId="54" fillId="0" borderId="105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34" fillId="0" borderId="0" xfId="0" applyFont="1" applyAlignment="1" applyProtection="1"/>
    <xf numFmtId="0" fontId="0" fillId="0" borderId="0" xfId="0" applyAlignment="1" applyProtection="1"/>
    <xf numFmtId="0" fontId="17" fillId="0" borderId="0" xfId="0" applyFont="1" applyAlignment="1" applyProtection="1"/>
    <xf numFmtId="0" fontId="40" fillId="0" borderId="0" xfId="0" applyFont="1" applyAlignment="1" applyProtection="1"/>
    <xf numFmtId="0" fontId="21" fillId="0" borderId="0" xfId="0" applyFont="1" applyAlignment="1" applyProtection="1"/>
    <xf numFmtId="0" fontId="0" fillId="0" borderId="0" xfId="0" applyAlignment="1"/>
    <xf numFmtId="0" fontId="16" fillId="0" borderId="59" xfId="0" applyFont="1" applyBorder="1" applyAlignment="1" applyProtection="1">
      <alignment vertical="center"/>
    </xf>
    <xf numFmtId="0" fontId="0" fillId="0" borderId="77" xfId="0" applyBorder="1" applyAlignment="1" applyProtection="1">
      <alignment horizontal="center" vertical="center"/>
    </xf>
    <xf numFmtId="0" fontId="16" fillId="0" borderId="77" xfId="0" applyFont="1" applyFill="1" applyBorder="1" applyAlignment="1" applyProtection="1">
      <alignment vertical="center"/>
    </xf>
    <xf numFmtId="0" fontId="34" fillId="0" borderId="0" xfId="0" applyFont="1" applyProtection="1">
      <alignment vertical="center"/>
    </xf>
    <xf numFmtId="0" fontId="46" fillId="0" borderId="0" xfId="0" applyFont="1">
      <alignment vertical="center"/>
    </xf>
    <xf numFmtId="0" fontId="21" fillId="0" borderId="0" xfId="0" applyFont="1">
      <alignment vertical="center"/>
    </xf>
    <xf numFmtId="0" fontId="34" fillId="0" borderId="0" xfId="0" applyFont="1">
      <alignment vertical="center"/>
    </xf>
    <xf numFmtId="0" fontId="15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>
      <alignment vertical="center"/>
    </xf>
    <xf numFmtId="0" fontId="23" fillId="0" borderId="59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top" wrapText="1"/>
    </xf>
    <xf numFmtId="0" fontId="23" fillId="0" borderId="59" xfId="0" applyFont="1" applyBorder="1" applyAlignment="1" applyProtection="1">
      <alignment horizontal="center" vertical="center"/>
    </xf>
    <xf numFmtId="0" fontId="46" fillId="0" borderId="0" xfId="0" applyFont="1" applyFill="1" applyBorder="1" applyProtection="1">
      <alignment vertical="center"/>
    </xf>
    <xf numFmtId="0" fontId="25" fillId="0" borderId="0" xfId="0" applyFont="1" applyFill="1" applyBorder="1" applyAlignment="1" applyProtection="1"/>
    <xf numFmtId="0" fontId="4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Fill="1" applyBorder="1" applyProtection="1">
      <alignment vertical="center"/>
    </xf>
    <xf numFmtId="0" fontId="62" fillId="0" borderId="0" xfId="0" applyFont="1" applyProtection="1">
      <alignment vertical="center"/>
    </xf>
    <xf numFmtId="0" fontId="46" fillId="2" borderId="0" xfId="0" applyFont="1" applyFill="1" applyProtection="1">
      <alignment vertical="center"/>
    </xf>
    <xf numFmtId="0" fontId="40" fillId="2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40" fillId="0" borderId="0" xfId="0" applyFont="1">
      <alignment vertical="center"/>
    </xf>
    <xf numFmtId="0" fontId="60" fillId="0" borderId="81" xfId="0" applyFont="1" applyFill="1" applyBorder="1" applyAlignment="1" applyProtection="1">
      <alignment vertical="center"/>
    </xf>
    <xf numFmtId="0" fontId="23" fillId="0" borderId="81" xfId="0" applyFont="1" applyFill="1" applyBorder="1" applyAlignment="1" applyProtection="1">
      <alignment horizontal="center" vertical="center"/>
    </xf>
    <xf numFmtId="0" fontId="23" fillId="0" borderId="8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95" xfId="0" applyFont="1" applyFill="1" applyBorder="1" applyAlignment="1" applyProtection="1">
      <alignment horizontal="center" vertical="center"/>
      <protection locked="0"/>
    </xf>
    <xf numFmtId="0" fontId="12" fillId="0" borderId="95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Protection="1">
      <alignment vertical="center"/>
    </xf>
    <xf numFmtId="0" fontId="8" fillId="12" borderId="28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/>
    </xf>
    <xf numFmtId="0" fontId="65" fillId="0" borderId="59" xfId="0" applyFont="1" applyBorder="1" applyAlignment="1" applyProtection="1">
      <alignment vertical="center"/>
    </xf>
    <xf numFmtId="0" fontId="65" fillId="0" borderId="59" xfId="0" applyFont="1" applyBorder="1" applyAlignment="1" applyProtection="1">
      <alignment vertical="center" shrinkToFit="1"/>
    </xf>
    <xf numFmtId="0" fontId="66" fillId="0" borderId="0" xfId="0" applyFont="1" applyBorder="1" applyAlignment="1" applyProtection="1">
      <alignment horizontal="left" vertical="center"/>
    </xf>
    <xf numFmtId="0" fontId="66" fillId="0" borderId="0" xfId="0" applyFont="1" applyAlignment="1" applyProtection="1">
      <alignment vertical="top"/>
    </xf>
    <xf numFmtId="0" fontId="20" fillId="0" borderId="0" xfId="0" applyFont="1" applyBorder="1" applyAlignment="1" applyProtection="1">
      <alignment horizontal="right" vertical="center"/>
    </xf>
    <xf numFmtId="0" fontId="69" fillId="0" borderId="0" xfId="0" applyFont="1" applyProtection="1">
      <alignment vertical="center"/>
    </xf>
    <xf numFmtId="0" fontId="69" fillId="0" borderId="0" xfId="0" applyFont="1" applyFill="1" applyProtection="1">
      <alignment vertical="center"/>
    </xf>
    <xf numFmtId="0" fontId="69" fillId="0" borderId="0" xfId="0" applyFont="1" applyProtection="1">
      <alignment vertical="center"/>
      <protection locked="0"/>
    </xf>
    <xf numFmtId="0" fontId="57" fillId="0" borderId="124" xfId="0" applyFont="1" applyBorder="1" applyAlignment="1" applyProtection="1">
      <alignment horizontal="left" vertical="center"/>
    </xf>
    <xf numFmtId="0" fontId="57" fillId="0" borderId="125" xfId="0" applyFont="1" applyBorder="1" applyAlignment="1" applyProtection="1">
      <alignment horizontal="left" vertical="center"/>
    </xf>
    <xf numFmtId="0" fontId="57" fillId="0" borderId="127" xfId="0" applyFont="1" applyBorder="1" applyAlignment="1" applyProtection="1">
      <alignment horizontal="left" vertical="center"/>
    </xf>
    <xf numFmtId="0" fontId="41" fillId="0" borderId="69" xfId="0" applyFont="1" applyFill="1" applyBorder="1" applyAlignment="1" applyProtection="1">
      <alignment horizontal="left" vertical="center" wrapText="1" shrinkToFit="1"/>
    </xf>
    <xf numFmtId="0" fontId="23" fillId="4" borderId="6" xfId="0" applyFont="1" applyFill="1" applyBorder="1" applyAlignment="1" applyProtection="1">
      <alignment horizontal="center" vertical="center" wrapText="1"/>
      <protection locked="0"/>
    </xf>
    <xf numFmtId="176" fontId="21" fillId="4" borderId="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</xf>
    <xf numFmtId="0" fontId="68" fillId="0" borderId="56" xfId="0" applyFont="1" applyBorder="1" applyAlignment="1" applyProtection="1">
      <alignment vertical="center" wrapText="1"/>
    </xf>
    <xf numFmtId="0" fontId="68" fillId="0" borderId="48" xfId="0" applyFont="1" applyBorder="1" applyAlignment="1" applyProtection="1">
      <alignment vertical="center" wrapText="1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0" fontId="9" fillId="2" borderId="0" xfId="0" applyFont="1" applyFill="1" applyProtection="1">
      <alignment vertical="center"/>
    </xf>
    <xf numFmtId="0" fontId="72" fillId="4" borderId="2" xfId="0" applyFont="1" applyFill="1" applyBorder="1" applyAlignment="1"/>
    <xf numFmtId="0" fontId="0" fillId="4" borderId="146" xfId="0" applyFill="1" applyBorder="1" applyProtection="1">
      <alignment vertical="center"/>
    </xf>
    <xf numFmtId="0" fontId="0" fillId="4" borderId="147" xfId="0" applyFill="1" applyBorder="1" applyProtection="1">
      <alignment vertical="center"/>
    </xf>
    <xf numFmtId="0" fontId="10" fillId="4" borderId="0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left" vertical="top"/>
    </xf>
    <xf numFmtId="49" fontId="0" fillId="8" borderId="0" xfId="0" applyNumberFormat="1" applyFont="1" applyFill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Fill="1" applyProtection="1">
      <alignment vertical="center"/>
    </xf>
    <xf numFmtId="0" fontId="67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4" borderId="0" xfId="0" applyFont="1" applyFill="1">
      <alignment vertical="center"/>
    </xf>
    <xf numFmtId="182" fontId="12" fillId="4" borderId="0" xfId="0" applyNumberFormat="1" applyFont="1" applyFill="1" applyAlignment="1">
      <alignment horizontal="left" vertical="center"/>
    </xf>
    <xf numFmtId="0" fontId="12" fillId="13" borderId="0" xfId="0" applyFont="1" applyFill="1" applyAlignment="1">
      <alignment horizontal="center" vertical="center"/>
    </xf>
    <xf numFmtId="0" fontId="12" fillId="13" borderId="0" xfId="0" applyFont="1" applyFill="1" applyAlignment="1" applyProtection="1">
      <alignment horizontal="center" vertical="center"/>
    </xf>
    <xf numFmtId="0" fontId="12" fillId="2" borderId="79" xfId="0" applyFont="1" applyFill="1" applyBorder="1" applyProtection="1">
      <alignment vertical="center"/>
    </xf>
    <xf numFmtId="49" fontId="12" fillId="2" borderId="77" xfId="0" applyNumberFormat="1" applyFont="1" applyFill="1" applyBorder="1" applyAlignment="1" applyProtection="1">
      <alignment horizontal="left" vertical="center"/>
    </xf>
    <xf numFmtId="0" fontId="12" fillId="2" borderId="150" xfId="0" applyFont="1" applyFill="1" applyBorder="1" applyAlignment="1">
      <alignment horizontal="center" vertical="center"/>
    </xf>
    <xf numFmtId="0" fontId="12" fillId="2" borderId="151" xfId="0" applyFont="1" applyFill="1" applyBorder="1" applyProtection="1">
      <alignment vertical="center"/>
    </xf>
    <xf numFmtId="0" fontId="12" fillId="2" borderId="152" xfId="0" applyNumberFormat="1" applyFont="1" applyFill="1" applyBorder="1" applyAlignment="1" applyProtection="1">
      <alignment horizontal="left" vertical="center"/>
    </xf>
    <xf numFmtId="0" fontId="12" fillId="2" borderId="153" xfId="0" applyFont="1" applyFill="1" applyBorder="1" applyAlignment="1">
      <alignment horizontal="center" vertical="center"/>
    </xf>
    <xf numFmtId="0" fontId="12" fillId="2" borderId="154" xfId="0" applyFont="1" applyFill="1" applyBorder="1" applyProtection="1">
      <alignment vertical="center"/>
    </xf>
    <xf numFmtId="0" fontId="12" fillId="2" borderId="155" xfId="0" applyNumberFormat="1" applyFont="1" applyFill="1" applyBorder="1" applyAlignment="1" applyProtection="1">
      <alignment horizontal="left" vertical="center"/>
    </xf>
    <xf numFmtId="0" fontId="12" fillId="2" borderId="153" xfId="0" applyFont="1" applyFill="1" applyBorder="1">
      <alignment vertical="center"/>
    </xf>
    <xf numFmtId="49" fontId="12" fillId="2" borderId="155" xfId="0" applyNumberFormat="1" applyFont="1" applyFill="1" applyBorder="1" applyAlignment="1" applyProtection="1">
      <alignment horizontal="left" vertical="center"/>
    </xf>
    <xf numFmtId="49" fontId="12" fillId="2" borderId="156" xfId="0" applyNumberFormat="1" applyFont="1" applyFill="1" applyBorder="1" applyAlignment="1" applyProtection="1">
      <alignment horizontal="left" vertical="center"/>
    </xf>
    <xf numFmtId="0" fontId="12" fillId="2" borderId="157" xfId="0" applyFont="1" applyFill="1" applyBorder="1" applyAlignment="1">
      <alignment horizontal="center" vertical="center"/>
    </xf>
    <xf numFmtId="0" fontId="12" fillId="2" borderId="158" xfId="0" applyFont="1" applyFill="1" applyBorder="1" applyProtection="1">
      <alignment vertical="center"/>
    </xf>
    <xf numFmtId="49" fontId="12" fillId="2" borderId="159" xfId="0" applyNumberFormat="1" applyFont="1" applyFill="1" applyBorder="1" applyAlignment="1" applyProtection="1">
      <alignment horizontal="left" vertical="center"/>
    </xf>
    <xf numFmtId="49" fontId="12" fillId="2" borderId="160" xfId="0" applyNumberFormat="1" applyFont="1" applyFill="1" applyBorder="1" applyAlignment="1" applyProtection="1">
      <alignment horizontal="left" vertical="center"/>
    </xf>
    <xf numFmtId="0" fontId="78" fillId="0" borderId="0" xfId="0" applyFont="1">
      <alignment vertical="center"/>
    </xf>
    <xf numFmtId="0" fontId="78" fillId="13" borderId="0" xfId="0" applyFont="1" applyFill="1" applyAlignment="1">
      <alignment horizontal="center" vertical="center"/>
    </xf>
    <xf numFmtId="0" fontId="79" fillId="2" borderId="77" xfId="0" applyFont="1" applyFill="1" applyBorder="1" applyProtection="1">
      <alignment vertical="center"/>
    </xf>
    <xf numFmtId="0" fontId="79" fillId="2" borderId="152" xfId="0" applyFont="1" applyFill="1" applyBorder="1" applyAlignment="1" applyProtection="1">
      <alignment vertical="center" wrapText="1"/>
    </xf>
    <xf numFmtId="0" fontId="79" fillId="2" borderId="155" xfId="0" applyFont="1" applyFill="1" applyBorder="1" applyAlignment="1" applyProtection="1">
      <alignment vertical="center" wrapText="1"/>
    </xf>
    <xf numFmtId="0" fontId="79" fillId="2" borderId="155" xfId="0" applyFont="1" applyFill="1" applyBorder="1" applyProtection="1">
      <alignment vertical="center"/>
    </xf>
    <xf numFmtId="49" fontId="78" fillId="2" borderId="159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>
      <alignment vertical="center"/>
    </xf>
    <xf numFmtId="0" fontId="78" fillId="0" borderId="0" xfId="0" applyFont="1" applyFill="1">
      <alignment vertical="center"/>
    </xf>
    <xf numFmtId="49" fontId="78" fillId="13" borderId="0" xfId="0" applyNumberFormat="1" applyFont="1" applyFill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/>
    </xf>
    <xf numFmtId="49" fontId="80" fillId="2" borderId="79" xfId="0" applyNumberFormat="1" applyFont="1" applyFill="1" applyBorder="1" applyAlignment="1" applyProtection="1">
      <alignment horizontal="center" vertical="center"/>
    </xf>
    <xf numFmtId="49" fontId="79" fillId="2" borderId="155" xfId="0" applyNumberFormat="1" applyFont="1" applyFill="1" applyBorder="1" applyAlignment="1" applyProtection="1">
      <alignment horizontal="center" vertical="center" wrapText="1"/>
    </xf>
    <xf numFmtId="49" fontId="78" fillId="2" borderId="159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>
      <alignment vertical="center" wrapText="1"/>
    </xf>
    <xf numFmtId="0" fontId="0" fillId="8" borderId="0" xfId="0" applyFont="1" applyFill="1" applyAlignment="1" applyProtection="1">
      <alignment horizontal="left" vertical="center"/>
    </xf>
    <xf numFmtId="49" fontId="0" fillId="2" borderId="0" xfId="0" applyNumberFormat="1" applyFont="1" applyFill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left" vertical="center"/>
    </xf>
    <xf numFmtId="0" fontId="13" fillId="2" borderId="162" xfId="0" applyFont="1" applyFill="1" applyBorder="1" applyAlignment="1" applyProtection="1">
      <alignment horizontal="center" vertical="center"/>
    </xf>
    <xf numFmtId="0" fontId="67" fillId="2" borderId="161" xfId="0" applyFont="1" applyFill="1" applyBorder="1" applyAlignment="1" applyProtection="1">
      <alignment vertical="center" wrapText="1"/>
    </xf>
    <xf numFmtId="0" fontId="67" fillId="2" borderId="163" xfId="0" applyFont="1" applyFill="1" applyBorder="1" applyAlignment="1" applyProtection="1">
      <alignment vertical="center" wrapText="1"/>
    </xf>
    <xf numFmtId="49" fontId="12" fillId="2" borderId="164" xfId="0" applyNumberFormat="1" applyFont="1" applyFill="1" applyBorder="1" applyAlignment="1" applyProtection="1">
      <alignment horizontal="left" vertical="center"/>
    </xf>
    <xf numFmtId="49" fontId="12" fillId="2" borderId="165" xfId="0" applyNumberFormat="1" applyFont="1" applyFill="1" applyBorder="1" applyAlignment="1" applyProtection="1">
      <alignment horizontal="left" vertical="center"/>
    </xf>
    <xf numFmtId="0" fontId="80" fillId="0" borderId="50" xfId="0" applyFont="1" applyFill="1" applyBorder="1" applyProtection="1">
      <alignment vertical="center"/>
    </xf>
    <xf numFmtId="49" fontId="80" fillId="0" borderId="50" xfId="0" applyNumberFormat="1" applyFont="1" applyFill="1" applyBorder="1" applyAlignment="1" applyProtection="1">
      <alignment horizontal="center" vertical="center" wrapText="1"/>
    </xf>
    <xf numFmtId="0" fontId="67" fillId="0" borderId="50" xfId="0" applyFont="1" applyFill="1" applyBorder="1" applyAlignment="1" applyProtection="1">
      <alignment vertical="center" wrapText="1"/>
    </xf>
    <xf numFmtId="0" fontId="67" fillId="0" borderId="5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1" fillId="2" borderId="166" xfId="0" applyFont="1" applyFill="1" applyBorder="1" applyAlignment="1" applyProtection="1">
      <alignment horizontal="left" vertical="center" wrapText="1"/>
    </xf>
    <xf numFmtId="0" fontId="41" fillId="2" borderId="25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56" fontId="85" fillId="0" borderId="0" xfId="0" applyNumberFormat="1" applyFont="1">
      <alignment vertical="center"/>
    </xf>
    <xf numFmtId="49" fontId="85" fillId="0" borderId="0" xfId="0" applyNumberFormat="1" applyFont="1" applyAlignment="1">
      <alignment horizontal="center" vertical="center"/>
    </xf>
    <xf numFmtId="56" fontId="43" fillId="0" borderId="0" xfId="0" applyNumberFormat="1" applyFont="1">
      <alignment vertical="center"/>
    </xf>
    <xf numFmtId="0" fontId="43" fillId="0" borderId="0" xfId="0" applyFont="1">
      <alignment vertical="center"/>
    </xf>
    <xf numFmtId="56" fontId="43" fillId="0" borderId="0" xfId="0" applyNumberFormat="1" applyFont="1" applyFill="1" applyProtection="1">
      <alignment vertical="center"/>
    </xf>
    <xf numFmtId="49" fontId="45" fillId="4" borderId="151" xfId="0" applyNumberFormat="1" applyFont="1" applyFill="1" applyBorder="1" applyAlignment="1" applyProtection="1">
      <alignment horizontal="center" vertical="center" wrapText="1"/>
    </xf>
    <xf numFmtId="49" fontId="45" fillId="4" borderId="154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30" fillId="12" borderId="171" xfId="0" applyFont="1" applyFill="1" applyBorder="1" applyAlignment="1" applyProtection="1">
      <alignment horizontal="center" vertical="center" wrapText="1"/>
    </xf>
    <xf numFmtId="182" fontId="12" fillId="0" borderId="0" xfId="0" applyNumberFormat="1" applyFont="1" applyFill="1" applyAlignment="1">
      <alignment horizontal="left" vertical="center"/>
    </xf>
    <xf numFmtId="49" fontId="12" fillId="2" borderId="95" xfId="0" applyNumberFormat="1" applyFont="1" applyFill="1" applyBorder="1" applyAlignment="1" applyProtection="1">
      <alignment horizontal="left" vertical="center"/>
    </xf>
    <xf numFmtId="0" fontId="12" fillId="2" borderId="150" xfId="0" applyNumberFormat="1" applyFont="1" applyFill="1" applyBorder="1" applyAlignment="1" applyProtection="1">
      <alignment horizontal="left" vertical="center"/>
    </xf>
    <xf numFmtId="0" fontId="12" fillId="2" borderId="153" xfId="0" applyNumberFormat="1" applyFont="1" applyFill="1" applyBorder="1" applyAlignment="1" applyProtection="1">
      <alignment horizontal="left" vertical="center"/>
    </xf>
    <xf numFmtId="49" fontId="12" fillId="2" borderId="153" xfId="0" applyNumberFormat="1" applyFont="1" applyFill="1" applyBorder="1" applyAlignment="1" applyProtection="1">
      <alignment horizontal="left" vertical="center"/>
    </xf>
    <xf numFmtId="0" fontId="23" fillId="4" borderId="174" xfId="0" applyFont="1" applyFill="1" applyBorder="1" applyAlignment="1" applyProtection="1">
      <alignment horizontal="center" vertical="center" wrapText="1"/>
      <protection locked="0"/>
    </xf>
    <xf numFmtId="0" fontId="58" fillId="4" borderId="176" xfId="0" applyFont="1" applyFill="1" applyBorder="1" applyAlignment="1" applyProtection="1">
      <alignment vertical="center" wrapText="1"/>
    </xf>
    <xf numFmtId="0" fontId="58" fillId="4" borderId="176" xfId="0" applyFont="1" applyFill="1" applyBorder="1" applyAlignment="1" applyProtection="1">
      <alignment vertical="center" shrinkToFit="1"/>
    </xf>
    <xf numFmtId="0" fontId="58" fillId="4" borderId="177" xfId="0" applyFont="1" applyFill="1" applyBorder="1" applyAlignment="1" applyProtection="1">
      <alignment vertical="center" shrinkToFit="1"/>
    </xf>
    <xf numFmtId="0" fontId="58" fillId="4" borderId="177" xfId="0" applyFont="1" applyFill="1" applyBorder="1" applyAlignment="1" applyProtection="1">
      <alignment vertical="center" wrapText="1"/>
    </xf>
    <xf numFmtId="0" fontId="58" fillId="4" borderId="177" xfId="0" applyFont="1" applyFill="1" applyBorder="1" applyProtection="1">
      <alignment vertical="center"/>
    </xf>
    <xf numFmtId="0" fontId="58" fillId="4" borderId="178" xfId="0" applyFont="1" applyFill="1" applyBorder="1" applyAlignment="1" applyProtection="1">
      <alignment vertical="center" shrinkToFit="1"/>
    </xf>
    <xf numFmtId="0" fontId="58" fillId="4" borderId="178" xfId="0" applyFont="1" applyFill="1" applyBorder="1" applyAlignment="1" applyProtection="1">
      <alignment vertical="center" wrapText="1"/>
    </xf>
    <xf numFmtId="0" fontId="23" fillId="4" borderId="25" xfId="0" applyFont="1" applyFill="1" applyBorder="1" applyAlignment="1" applyProtection="1">
      <alignment horizontal="left" vertical="center"/>
    </xf>
    <xf numFmtId="0" fontId="23" fillId="4" borderId="22" xfId="0" applyFont="1" applyFill="1" applyBorder="1" applyAlignment="1" applyProtection="1">
      <alignment horizontal="left" vertical="center"/>
    </xf>
    <xf numFmtId="0" fontId="39" fillId="7" borderId="26" xfId="0" applyFont="1" applyFill="1" applyBorder="1" applyAlignment="1" applyProtection="1">
      <alignment horizontal="center" vertical="center" wrapText="1" shrinkToFit="1"/>
    </xf>
    <xf numFmtId="0" fontId="23" fillId="4" borderId="12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center"/>
    </xf>
    <xf numFmtId="0" fontId="42" fillId="4" borderId="148" xfId="0" applyFont="1" applyFill="1" applyBorder="1" applyAlignment="1" applyProtection="1">
      <alignment horizontal="left" vertical="center"/>
    </xf>
    <xf numFmtId="0" fontId="42" fillId="4" borderId="24" xfId="0" applyFont="1" applyFill="1" applyBorder="1" applyAlignment="1" applyProtection="1">
      <alignment horizontal="left" vertical="center"/>
    </xf>
    <xf numFmtId="0" fontId="92" fillId="15" borderId="0" xfId="0" applyFont="1" applyFill="1" applyBorder="1" applyAlignment="1" applyProtection="1">
      <alignment horizontal="distributed" vertical="center"/>
    </xf>
    <xf numFmtId="0" fontId="92" fillId="15" borderId="0" xfId="0" applyFont="1" applyFill="1" applyAlignment="1" applyProtection="1">
      <alignment horizontal="distributed" vertical="center"/>
    </xf>
    <xf numFmtId="0" fontId="92" fillId="15" borderId="0" xfId="0" quotePrefix="1" applyFont="1" applyFill="1" applyAlignment="1" applyProtection="1">
      <alignment horizontal="distributed" vertical="center"/>
    </xf>
    <xf numFmtId="0" fontId="92" fillId="2" borderId="0" xfId="0" applyFont="1" applyFill="1" applyAlignment="1" applyProtection="1">
      <alignment horizontal="distributed" vertical="center"/>
    </xf>
    <xf numFmtId="0" fontId="13" fillId="4" borderId="22" xfId="0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right" vertical="center"/>
    </xf>
    <xf numFmtId="0" fontId="91" fillId="2" borderId="0" xfId="0" applyFont="1" applyFill="1" applyBorder="1" applyAlignment="1" applyProtection="1">
      <alignment horizontal="center" vertical="center" wrapText="1"/>
    </xf>
    <xf numFmtId="0" fontId="92" fillId="15" borderId="0" xfId="0" applyFont="1" applyFill="1" applyBorder="1" applyAlignment="1" applyProtection="1">
      <alignment horizontal="distributed" vertical="center" wrapText="1"/>
    </xf>
    <xf numFmtId="0" fontId="0" fillId="2" borderId="22" xfId="0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54" fillId="15" borderId="147" xfId="0" applyFont="1" applyFill="1" applyBorder="1" applyAlignment="1" applyProtection="1">
      <alignment horizontal="center" vertical="center" wrapText="1"/>
    </xf>
    <xf numFmtId="0" fontId="0" fillId="4" borderId="149" xfId="0" applyFill="1" applyBorder="1" applyProtection="1">
      <alignment vertical="center"/>
    </xf>
    <xf numFmtId="0" fontId="29" fillId="8" borderId="8" xfId="0" applyFont="1" applyFill="1" applyBorder="1" applyAlignment="1" applyProtection="1">
      <alignment vertical="center" wrapText="1"/>
    </xf>
    <xf numFmtId="0" fontId="93" fillId="15" borderId="0" xfId="0" applyFont="1" applyFill="1" applyBorder="1" applyAlignment="1" applyProtection="1">
      <alignment horizontal="right" vertical="top" wrapText="1"/>
    </xf>
    <xf numFmtId="0" fontId="49" fillId="15" borderId="0" xfId="0" applyFont="1" applyFill="1" applyAlignment="1" applyProtection="1">
      <alignment horizontal="right" vertical="center"/>
    </xf>
    <xf numFmtId="0" fontId="49" fillId="15" borderId="0" xfId="0" applyFont="1" applyFill="1" applyBorder="1" applyAlignment="1" applyProtection="1">
      <alignment horizontal="right" vertical="center" wrapText="1"/>
    </xf>
    <xf numFmtId="0" fontId="26" fillId="2" borderId="0" xfId="0" applyFont="1" applyFill="1" applyProtection="1">
      <alignment vertical="center"/>
    </xf>
    <xf numFmtId="0" fontId="49" fillId="2" borderId="0" xfId="0" applyFont="1" applyFill="1" applyBorder="1" applyAlignment="1" applyProtection="1">
      <alignment vertical="top" wrapText="1"/>
    </xf>
    <xf numFmtId="0" fontId="39" fillId="7" borderId="26" xfId="0" applyFont="1" applyFill="1" applyBorder="1" applyAlignment="1" applyProtection="1">
      <alignment horizontal="center" vertical="center" shrinkToFit="1"/>
    </xf>
    <xf numFmtId="0" fontId="42" fillId="5" borderId="22" xfId="0" applyFont="1" applyFill="1" applyBorder="1" applyAlignment="1" applyProtection="1">
      <alignment horizontal="left" vertical="center" wrapText="1"/>
    </xf>
    <xf numFmtId="0" fontId="70" fillId="5" borderId="24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72" fillId="4" borderId="1" xfId="0" applyFont="1" applyFill="1" applyBorder="1" applyAlignment="1"/>
    <xf numFmtId="0" fontId="13" fillId="3" borderId="179" xfId="0" applyFont="1" applyFill="1" applyBorder="1" applyAlignment="1" applyProtection="1">
      <alignment horizontal="center" vertical="center"/>
    </xf>
    <xf numFmtId="0" fontId="39" fillId="4" borderId="180" xfId="0" applyFont="1" applyFill="1" applyBorder="1" applyAlignment="1" applyProtection="1">
      <alignment vertical="center" shrinkToFit="1"/>
      <protection locked="0"/>
    </xf>
    <xf numFmtId="0" fontId="39" fillId="4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91" fillId="2" borderId="0" xfId="0" applyFont="1" applyFill="1" applyBorder="1" applyAlignment="1" applyProtection="1">
      <alignment vertical="center" wrapText="1"/>
    </xf>
    <xf numFmtId="0" fontId="39" fillId="4" borderId="33" xfId="0" applyFont="1" applyFill="1" applyBorder="1" applyAlignment="1" applyProtection="1">
      <alignment horizontal="left" vertical="center" shrinkToFit="1"/>
      <protection locked="0"/>
    </xf>
    <xf numFmtId="0" fontId="43" fillId="2" borderId="0" xfId="0" applyFont="1" applyFill="1" applyProtection="1">
      <alignment vertical="center"/>
    </xf>
    <xf numFmtId="0" fontId="43" fillId="0" borderId="0" xfId="0" applyFont="1" applyFill="1" applyProtection="1">
      <alignment vertical="center"/>
    </xf>
    <xf numFmtId="0" fontId="43" fillId="0" borderId="0" xfId="0" applyFont="1" applyProtection="1">
      <alignment vertical="center"/>
    </xf>
    <xf numFmtId="0" fontId="39" fillId="4" borderId="169" xfId="0" applyFont="1" applyFill="1" applyBorder="1" applyAlignment="1" applyProtection="1">
      <alignment horizontal="center" vertical="center"/>
      <protection locked="0"/>
    </xf>
    <xf numFmtId="0" fontId="39" fillId="4" borderId="38" xfId="0" applyFont="1" applyFill="1" applyBorder="1" applyAlignment="1" applyProtection="1">
      <alignment horizontal="center" vertical="center"/>
      <protection locked="0"/>
    </xf>
    <xf numFmtId="0" fontId="39" fillId="4" borderId="39" xfId="0" applyFont="1" applyFill="1" applyBorder="1" applyAlignment="1" applyProtection="1">
      <alignment horizontal="center" vertical="center"/>
      <protection locked="0"/>
    </xf>
    <xf numFmtId="0" fontId="39" fillId="4" borderId="167" xfId="0" applyFont="1" applyFill="1" applyBorder="1" applyAlignment="1" applyProtection="1">
      <alignment horizontal="left" vertical="center" shrinkToFit="1"/>
      <protection locked="0"/>
    </xf>
    <xf numFmtId="0" fontId="39" fillId="4" borderId="168" xfId="0" applyFont="1" applyFill="1" applyBorder="1" applyAlignment="1" applyProtection="1">
      <alignment horizontal="left" vertical="center" shrinkToFit="1"/>
      <protection locked="0"/>
    </xf>
    <xf numFmtId="0" fontId="39" fillId="4" borderId="32" xfId="0" applyFont="1" applyFill="1" applyBorder="1" applyAlignment="1" applyProtection="1">
      <alignment horizontal="left" vertical="center" shrinkToFit="1"/>
      <protection locked="0"/>
    </xf>
    <xf numFmtId="0" fontId="39" fillId="4" borderId="34" xfId="0" applyFont="1" applyFill="1" applyBorder="1" applyAlignment="1" applyProtection="1">
      <alignment horizontal="left" vertical="center" shrinkToFit="1"/>
      <protection locked="0"/>
    </xf>
    <xf numFmtId="0" fontId="91" fillId="15" borderId="0" xfId="0" applyFont="1" applyFill="1" applyAlignment="1" applyProtection="1">
      <alignment horizontal="center" vertical="center"/>
    </xf>
    <xf numFmtId="0" fontId="91" fillId="15" borderId="0" xfId="0" applyFont="1" applyFill="1" applyBorder="1" applyAlignment="1" applyProtection="1">
      <alignment vertical="center" wrapText="1"/>
    </xf>
    <xf numFmtId="0" fontId="38" fillId="0" borderId="188" xfId="0" applyFont="1" applyBorder="1" applyAlignment="1" applyProtection="1">
      <alignment horizontal="center" vertical="center"/>
    </xf>
    <xf numFmtId="0" fontId="38" fillId="0" borderId="170" xfId="0" applyFont="1" applyBorder="1" applyAlignment="1" applyProtection="1">
      <alignment horizontal="center" vertical="center"/>
    </xf>
    <xf numFmtId="0" fontId="38" fillId="0" borderId="31" xfId="0" applyFont="1" applyBorder="1" applyAlignment="1" applyProtection="1">
      <alignment horizontal="center" vertical="center"/>
    </xf>
    <xf numFmtId="0" fontId="38" fillId="0" borderId="79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49" fillId="0" borderId="69" xfId="0" applyFont="1" applyBorder="1" applyAlignment="1" applyProtection="1">
      <alignment horizontal="left" vertical="center"/>
    </xf>
    <xf numFmtId="0" fontId="13" fillId="0" borderId="103" xfId="0" applyFont="1" applyFill="1" applyBorder="1" applyAlignment="1" applyProtection="1">
      <alignment horizontal="center" vertical="center"/>
    </xf>
    <xf numFmtId="0" fontId="49" fillId="0" borderId="81" xfId="0" applyFont="1" applyBorder="1" applyAlignment="1" applyProtection="1">
      <alignment horizontal="left" vertical="center"/>
    </xf>
    <xf numFmtId="0" fontId="13" fillId="0" borderId="136" xfId="0" applyFont="1" applyFill="1" applyBorder="1" applyAlignment="1" applyProtection="1">
      <alignment horizontal="center" vertical="center"/>
    </xf>
    <xf numFmtId="0" fontId="49" fillId="0" borderId="63" xfId="0" applyFont="1" applyBorder="1" applyAlignment="1" applyProtection="1">
      <alignment horizontal="left" vertical="center"/>
    </xf>
    <xf numFmtId="0" fontId="13" fillId="0" borderId="62" xfId="0" applyFont="1" applyFill="1" applyBorder="1" applyAlignment="1" applyProtection="1">
      <alignment horizontal="center" vertical="center"/>
    </xf>
    <xf numFmtId="0" fontId="49" fillId="0" borderId="96" xfId="0" applyFont="1" applyBorder="1" applyAlignment="1" applyProtection="1">
      <alignment horizontal="left" vertical="center"/>
    </xf>
    <xf numFmtId="0" fontId="13" fillId="0" borderId="142" xfId="0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23" fillId="0" borderId="0" xfId="0" applyFont="1">
      <alignment vertical="center"/>
    </xf>
    <xf numFmtId="0" fontId="41" fillId="0" borderId="0" xfId="0" applyFont="1" applyBorder="1" applyAlignment="1" applyProtection="1">
      <alignment horizontal="right" vertical="center"/>
    </xf>
    <xf numFmtId="0" fontId="23" fillId="0" borderId="42" xfId="0" applyFont="1" applyBorder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74" fillId="0" borderId="0" xfId="0" applyFont="1" applyProtection="1">
      <alignment vertical="center"/>
    </xf>
    <xf numFmtId="0" fontId="96" fillId="0" borderId="0" xfId="0" applyFont="1" applyFill="1" applyProtection="1">
      <alignment vertical="center"/>
    </xf>
    <xf numFmtId="0" fontId="96" fillId="0" borderId="0" xfId="0" applyFont="1" applyProtection="1">
      <alignment vertical="center"/>
    </xf>
    <xf numFmtId="0" fontId="77" fillId="0" borderId="0" xfId="0" applyFont="1" applyProtection="1">
      <alignment vertical="center"/>
    </xf>
    <xf numFmtId="0" fontId="39" fillId="0" borderId="0" xfId="0" applyFont="1" applyProtection="1">
      <alignment vertical="center"/>
    </xf>
    <xf numFmtId="0" fontId="39" fillId="2" borderId="0" xfId="0" applyFont="1" applyFill="1" applyAlignment="1" applyProtection="1">
      <alignment vertical="center" shrinkToFit="1"/>
    </xf>
    <xf numFmtId="49" fontId="12" fillId="0" borderId="0" xfId="0" applyNumberFormat="1" applyFont="1" applyAlignment="1">
      <alignment horizontal="center" vertical="center"/>
    </xf>
    <xf numFmtId="0" fontId="41" fillId="0" borderId="42" xfId="0" applyFont="1" applyFill="1" applyBorder="1" applyAlignment="1" applyProtection="1">
      <alignment horizontal="left" vertical="center"/>
    </xf>
    <xf numFmtId="0" fontId="23" fillId="0" borderId="42" xfId="0" applyFont="1" applyBorder="1">
      <alignment vertical="center"/>
    </xf>
    <xf numFmtId="0" fontId="37" fillId="0" borderId="42" xfId="0" applyFont="1" applyBorder="1" applyAlignment="1" applyProtection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0" xfId="0" applyFont="1" applyFill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Alignment="1" applyProtection="1">
      <alignment horizontal="right" vertical="center"/>
    </xf>
    <xf numFmtId="0" fontId="40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center" vertical="center" wrapText="1"/>
    </xf>
    <xf numFmtId="178" fontId="44" fillId="0" borderId="48" xfId="0" applyNumberFormat="1" applyFont="1" applyFill="1" applyBorder="1" applyAlignment="1" applyProtection="1">
      <alignment vertical="center" wrapText="1"/>
    </xf>
    <xf numFmtId="0" fontId="88" fillId="0" borderId="48" xfId="0" applyFont="1" applyBorder="1" applyAlignment="1" applyProtection="1">
      <alignment vertical="center" wrapText="1"/>
    </xf>
    <xf numFmtId="178" fontId="58" fillId="0" borderId="0" xfId="0" applyNumberFormat="1" applyFont="1" applyFill="1" applyBorder="1" applyAlignment="1" applyProtection="1">
      <alignment vertical="top" wrapText="1"/>
    </xf>
    <xf numFmtId="178" fontId="58" fillId="0" borderId="51" xfId="0" applyNumberFormat="1" applyFont="1" applyFill="1" applyBorder="1" applyAlignment="1" applyProtection="1">
      <alignment vertical="top" wrapText="1"/>
    </xf>
    <xf numFmtId="0" fontId="20" fillId="10" borderId="47" xfId="0" applyFont="1" applyFill="1" applyBorder="1" applyAlignment="1" applyProtection="1">
      <alignment horizontal="center"/>
    </xf>
    <xf numFmtId="0" fontId="20" fillId="0" borderId="48" xfId="0" applyFont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</xf>
    <xf numFmtId="0" fontId="97" fillId="0" borderId="0" xfId="0" applyFont="1" applyProtection="1">
      <alignment vertical="center"/>
    </xf>
    <xf numFmtId="0" fontId="98" fillId="0" borderId="0" xfId="0" applyFont="1" applyAlignment="1" applyProtection="1">
      <alignment horizontal="right" vertical="top"/>
    </xf>
    <xf numFmtId="0" fontId="98" fillId="0" borderId="0" xfId="0" applyFont="1" applyAlignment="1" applyProtection="1">
      <alignment vertical="top"/>
    </xf>
    <xf numFmtId="0" fontId="39" fillId="0" borderId="0" xfId="0" applyFont="1" applyAlignment="1" applyProtection="1">
      <alignment horizontal="right" vertical="center"/>
    </xf>
    <xf numFmtId="0" fontId="70" fillId="0" borderId="0" xfId="0" applyFont="1" applyFill="1" applyBorder="1" applyAlignment="1" applyProtection="1">
      <alignment horizontal="left" vertical="center"/>
    </xf>
    <xf numFmtId="178" fontId="58" fillId="0" borderId="0" xfId="0" applyNumberFormat="1" applyFont="1" applyBorder="1" applyAlignment="1" applyProtection="1">
      <alignment vertical="center" wrapText="1"/>
    </xf>
    <xf numFmtId="0" fontId="99" fillId="0" borderId="0" xfId="0" applyFont="1" applyFill="1" applyBorder="1" applyProtection="1">
      <alignment vertical="center"/>
    </xf>
    <xf numFmtId="0" fontId="8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84" fillId="0" borderId="0" xfId="0" applyFont="1" applyBorder="1" applyAlignment="1" applyProtection="1">
      <alignment horizontal="center" vertical="center"/>
    </xf>
    <xf numFmtId="0" fontId="84" fillId="0" borderId="0" xfId="0" applyFont="1" applyFill="1" applyBorder="1" applyAlignment="1" applyProtection="1">
      <alignment vertical="center"/>
    </xf>
    <xf numFmtId="0" fontId="42" fillId="0" borderId="119" xfId="0" applyFont="1" applyBorder="1" applyAlignment="1" applyProtection="1">
      <alignment horizontal="center" vertical="center" wrapText="1"/>
    </xf>
    <xf numFmtId="0" fontId="39" fillId="0" borderId="193" xfId="0" applyFont="1" applyBorder="1" applyAlignment="1" applyProtection="1">
      <alignment horizontal="center" vertical="center" wrapText="1"/>
    </xf>
    <xf numFmtId="0" fontId="42" fillId="0" borderId="121" xfId="0" applyFont="1" applyBorder="1" applyAlignment="1" applyProtection="1">
      <alignment horizontal="center"/>
    </xf>
    <xf numFmtId="0" fontId="23" fillId="0" borderId="0" xfId="0" applyFont="1" applyBorder="1" applyProtection="1">
      <alignment vertical="center"/>
    </xf>
    <xf numFmtId="0" fontId="65" fillId="0" borderId="0" xfId="0" applyFont="1" applyBorder="1" applyAlignment="1" applyProtection="1">
      <alignment vertical="center"/>
    </xf>
    <xf numFmtId="0" fontId="65" fillId="0" borderId="0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/>
    <xf numFmtId="0" fontId="23" fillId="0" borderId="123" xfId="0" applyFont="1" applyFill="1" applyBorder="1" applyProtection="1">
      <alignment vertical="center"/>
    </xf>
    <xf numFmtId="0" fontId="37" fillId="0" borderId="0" xfId="0" applyFont="1" applyFill="1" applyBorder="1" applyAlignment="1" applyProtection="1">
      <alignment horizontal="left" vertical="center" shrinkToFit="1"/>
    </xf>
    <xf numFmtId="0" fontId="37" fillId="0" borderId="0" xfId="0" applyFont="1" applyFill="1" applyBorder="1" applyAlignment="1" applyProtection="1">
      <alignment vertical="center" wrapText="1" shrinkToFit="1"/>
    </xf>
    <xf numFmtId="0" fontId="23" fillId="0" borderId="42" xfId="0" applyFont="1" applyFill="1" applyBorder="1" applyProtection="1">
      <alignment vertical="center"/>
    </xf>
    <xf numFmtId="0" fontId="41" fillId="0" borderId="195" xfId="0" applyFont="1" applyFill="1" applyBorder="1" applyProtection="1">
      <alignment vertical="center"/>
    </xf>
    <xf numFmtId="0" fontId="41" fillId="0" borderId="0" xfId="0" applyFont="1" applyFill="1" applyBorder="1" applyAlignment="1" applyProtection="1">
      <alignment vertical="top" wrapText="1" shrinkToFit="1"/>
    </xf>
    <xf numFmtId="0" fontId="23" fillId="0" borderId="59" xfId="0" applyFont="1" applyBorder="1" applyProtection="1">
      <alignment vertical="center"/>
    </xf>
    <xf numFmtId="0" fontId="23" fillId="0" borderId="0" xfId="0" applyFont="1" applyBorder="1">
      <alignment vertical="center"/>
    </xf>
    <xf numFmtId="0" fontId="23" fillId="0" borderId="55" xfId="0" applyFont="1" applyBorder="1" applyProtection="1">
      <alignment vertical="center"/>
    </xf>
    <xf numFmtId="0" fontId="84" fillId="0" borderId="0" xfId="0" applyFont="1" applyFill="1" applyBorder="1" applyAlignment="1" applyProtection="1">
      <alignment horizontal="center" vertical="center"/>
    </xf>
    <xf numFmtId="0" fontId="23" fillId="0" borderId="123" xfId="0" applyFont="1" applyBorder="1" applyProtection="1">
      <alignment vertical="center"/>
    </xf>
    <xf numFmtId="0" fontId="37" fillId="0" borderId="42" xfId="0" applyFont="1" applyFill="1" applyBorder="1" applyAlignment="1" applyProtection="1">
      <alignment horizontal="left" vertical="center" shrinkToFit="1"/>
    </xf>
    <xf numFmtId="0" fontId="23" fillId="0" borderId="121" xfId="0" applyFont="1" applyBorder="1" applyProtection="1">
      <alignment vertical="center"/>
    </xf>
    <xf numFmtId="0" fontId="39" fillId="0" borderId="121" xfId="0" applyFont="1" applyBorder="1" applyAlignment="1" applyProtection="1"/>
    <xf numFmtId="0" fontId="23" fillId="0" borderId="195" xfId="0" applyFont="1" applyFill="1" applyBorder="1" applyProtection="1">
      <alignment vertical="center"/>
    </xf>
    <xf numFmtId="0" fontId="42" fillId="0" borderId="118" xfId="0" applyFont="1" applyBorder="1" applyAlignment="1" applyProtection="1">
      <alignment vertical="center" wrapText="1"/>
    </xf>
    <xf numFmtId="0" fontId="97" fillId="0" borderId="118" xfId="0" applyFont="1" applyFill="1" applyBorder="1" applyAlignment="1" applyProtection="1">
      <alignment horizontal="right" vertical="center"/>
    </xf>
    <xf numFmtId="0" fontId="97" fillId="0" borderId="195" xfId="0" applyFont="1" applyFill="1" applyBorder="1" applyProtection="1">
      <alignment vertical="center"/>
    </xf>
    <xf numFmtId="0" fontId="39" fillId="0" borderId="198" xfId="0" applyFont="1" applyBorder="1" applyAlignment="1" applyProtection="1">
      <alignment vertical="center" wrapText="1"/>
    </xf>
    <xf numFmtId="0" fontId="37" fillId="0" borderId="104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97" fillId="0" borderId="81" xfId="0" applyFont="1" applyBorder="1" applyAlignment="1" applyProtection="1">
      <alignment horizontal="left" vertical="center"/>
    </xf>
    <xf numFmtId="0" fontId="97" fillId="0" borderId="127" xfId="0" applyFont="1" applyFill="1" applyBorder="1" applyAlignment="1" applyProtection="1">
      <alignment horizontal="left" vertical="center"/>
    </xf>
    <xf numFmtId="0" fontId="97" fillId="0" borderId="81" xfId="0" applyFont="1" applyFill="1" applyBorder="1" applyAlignment="1" applyProtection="1">
      <alignment horizontal="left" vertical="center"/>
    </xf>
    <xf numFmtId="0" fontId="13" fillId="0" borderId="130" xfId="0" applyFont="1" applyFill="1" applyBorder="1" applyAlignment="1" applyProtection="1">
      <alignment horizontal="center" vertical="center"/>
    </xf>
    <xf numFmtId="0" fontId="13" fillId="0" borderId="202" xfId="0" applyFont="1" applyFill="1" applyBorder="1" applyAlignment="1" applyProtection="1">
      <alignment horizontal="center" vertical="center"/>
    </xf>
    <xf numFmtId="0" fontId="13" fillId="0" borderId="132" xfId="0" applyFont="1" applyFill="1" applyBorder="1" applyAlignment="1" applyProtection="1">
      <alignment horizontal="center" vertical="center"/>
    </xf>
    <xf numFmtId="0" fontId="13" fillId="0" borderId="203" xfId="0" applyFont="1" applyFill="1" applyBorder="1" applyAlignment="1" applyProtection="1">
      <alignment horizontal="center" vertical="center"/>
    </xf>
    <xf numFmtId="0" fontId="97" fillId="0" borderId="127" xfId="0" applyFont="1" applyBorder="1" applyAlignment="1" applyProtection="1">
      <alignment horizontal="left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137" xfId="0" applyFont="1" applyFill="1" applyBorder="1" applyAlignment="1" applyProtection="1">
      <alignment horizontal="center" vertical="center"/>
    </xf>
    <xf numFmtId="0" fontId="13" fillId="0" borderId="105" xfId="0" applyFont="1" applyFill="1" applyBorder="1" applyAlignment="1" applyProtection="1">
      <alignment horizontal="center" vertical="center"/>
    </xf>
    <xf numFmtId="0" fontId="13" fillId="0" borderId="144" xfId="0" applyFont="1" applyFill="1" applyBorder="1" applyAlignment="1" applyProtection="1">
      <alignment horizontal="center" vertical="center"/>
    </xf>
    <xf numFmtId="0" fontId="55" fillId="0" borderId="48" xfId="0" applyFont="1" applyFill="1" applyBorder="1" applyAlignment="1" applyProtection="1">
      <alignment horizontal="center" vertical="center" wrapText="1"/>
    </xf>
    <xf numFmtId="0" fontId="41" fillId="0" borderId="194" xfId="0" applyFont="1" applyBorder="1" applyAlignment="1" applyProtection="1">
      <alignment vertical="center" wrapText="1"/>
    </xf>
    <xf numFmtId="0" fontId="101" fillId="0" borderId="0" xfId="0" applyFont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left" vertical="center"/>
    </xf>
    <xf numFmtId="0" fontId="102" fillId="0" borderId="0" xfId="0" applyFont="1" applyAlignment="1" applyProtection="1">
      <alignment horizontal="left"/>
    </xf>
    <xf numFmtId="0" fontId="41" fillId="0" borderId="204" xfId="0" applyFont="1" applyBorder="1" applyAlignment="1" applyProtection="1">
      <alignment horizontal="left" vertical="center" wrapText="1"/>
    </xf>
    <xf numFmtId="0" fontId="97" fillId="0" borderId="103" xfId="0" applyFont="1" applyFill="1" applyBorder="1" applyAlignment="1" applyProtection="1">
      <alignment horizontal="left" vertical="center" wrapText="1" shrinkToFit="1"/>
    </xf>
    <xf numFmtId="0" fontId="97" fillId="0" borderId="84" xfId="0" applyFont="1" applyFill="1" applyBorder="1" applyAlignment="1" applyProtection="1">
      <alignment horizontal="left" vertical="center"/>
    </xf>
    <xf numFmtId="0" fontId="59" fillId="0" borderId="136" xfId="0" applyFont="1" applyFill="1" applyBorder="1" applyAlignment="1" applyProtection="1">
      <alignment horizontal="left" vertical="center"/>
    </xf>
    <xf numFmtId="0" fontId="97" fillId="0" borderId="139" xfId="0" applyFont="1" applyFill="1" applyBorder="1" applyAlignment="1" applyProtection="1">
      <alignment horizontal="left" vertical="center" wrapText="1"/>
    </xf>
    <xf numFmtId="0" fontId="97" fillId="0" borderId="139" xfId="0" applyFont="1" applyFill="1" applyBorder="1" applyAlignment="1" applyProtection="1">
      <alignment vertical="center" wrapText="1"/>
    </xf>
    <xf numFmtId="0" fontId="39" fillId="0" borderId="123" xfId="0" applyFont="1" applyBorder="1" applyAlignment="1" applyProtection="1"/>
    <xf numFmtId="0" fontId="39" fillId="0" borderId="123" xfId="0" applyFont="1" applyFill="1" applyBorder="1" applyAlignment="1" applyProtection="1"/>
    <xf numFmtId="0" fontId="100" fillId="0" borderId="103" xfId="0" applyFont="1" applyFill="1" applyBorder="1" applyAlignment="1" applyProtection="1">
      <alignment vertical="center" wrapText="1"/>
    </xf>
    <xf numFmtId="0" fontId="97" fillId="0" borderId="136" xfId="0" applyFont="1" applyFill="1" applyBorder="1" applyAlignment="1" applyProtection="1">
      <alignment horizontal="right" vertical="center"/>
    </xf>
    <xf numFmtId="0" fontId="97" fillId="0" borderId="103" xfId="0" applyFont="1" applyFill="1" applyBorder="1" applyAlignment="1" applyProtection="1">
      <alignment vertical="center" wrapText="1"/>
    </xf>
    <xf numFmtId="0" fontId="97" fillId="0" borderId="84" xfId="0" applyFont="1" applyBorder="1" applyProtection="1">
      <alignment vertical="center"/>
    </xf>
    <xf numFmtId="0" fontId="97" fillId="0" borderId="206" xfId="0" applyFont="1" applyFill="1" applyBorder="1" applyProtection="1">
      <alignment vertical="center"/>
    </xf>
    <xf numFmtId="0" fontId="97" fillId="0" borderId="199" xfId="0" applyFont="1" applyFill="1" applyBorder="1" applyProtection="1">
      <alignment vertical="center"/>
    </xf>
    <xf numFmtId="0" fontId="97" fillId="0" borderId="112" xfId="0" applyFont="1" applyFill="1" applyBorder="1" applyAlignment="1" applyProtection="1">
      <alignment horizontal="right" vertical="center"/>
    </xf>
    <xf numFmtId="0" fontId="97" fillId="0" borderId="112" xfId="0" applyFont="1" applyFill="1" applyBorder="1" applyAlignment="1" applyProtection="1">
      <alignment horizontal="left" vertical="center" wrapText="1"/>
    </xf>
    <xf numFmtId="0" fontId="37" fillId="0" borderId="63" xfId="0" applyFont="1" applyFill="1" applyBorder="1" applyAlignment="1" applyProtection="1">
      <alignment horizontal="center" vertical="center"/>
    </xf>
    <xf numFmtId="0" fontId="59" fillId="0" borderId="136" xfId="0" applyFont="1" applyFill="1" applyBorder="1" applyAlignment="1" applyProtection="1">
      <alignment vertical="center"/>
    </xf>
    <xf numFmtId="0" fontId="97" fillId="0" borderId="110" xfId="0" applyFont="1" applyBorder="1" applyAlignment="1" applyProtection="1">
      <alignment horizontal="left" vertical="center"/>
    </xf>
    <xf numFmtId="0" fontId="97" fillId="0" borderId="110" xfId="0" applyFont="1" applyFill="1" applyBorder="1" applyAlignment="1" applyProtection="1">
      <alignment horizontal="left" vertical="center"/>
    </xf>
    <xf numFmtId="0" fontId="23" fillId="0" borderId="59" xfId="0" applyFont="1" applyBorder="1">
      <alignment vertic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116" xfId="0" applyFont="1" applyFill="1" applyBorder="1" applyAlignment="1" applyProtection="1">
      <alignment horizontal="left" vertical="center"/>
    </xf>
    <xf numFmtId="0" fontId="23" fillId="0" borderId="138" xfId="0" applyFont="1" applyFill="1" applyBorder="1" applyAlignment="1" applyProtection="1">
      <alignment horizontal="left" vertical="center" wrapText="1"/>
    </xf>
    <xf numFmtId="0" fontId="97" fillId="0" borderId="127" xfId="0" applyFont="1" applyFill="1" applyBorder="1" applyAlignment="1" applyProtection="1">
      <alignment vertical="top" wrapText="1"/>
    </xf>
    <xf numFmtId="176" fontId="42" fillId="0" borderId="96" xfId="0" applyNumberFormat="1" applyFont="1" applyFill="1" applyBorder="1" applyAlignment="1" applyProtection="1">
      <alignment horizontal="center" vertical="center" wrapText="1"/>
    </xf>
    <xf numFmtId="0" fontId="23" fillId="0" borderId="111" xfId="0" applyFont="1" applyFill="1" applyBorder="1" applyProtection="1">
      <alignment vertical="center"/>
    </xf>
    <xf numFmtId="0" fontId="23" fillId="0" borderId="133" xfId="0" applyFont="1" applyFill="1" applyBorder="1" applyProtection="1">
      <alignment vertical="center"/>
    </xf>
    <xf numFmtId="176" fontId="37" fillId="0" borderId="42" xfId="0" quotePrefix="1" applyNumberFormat="1" applyFont="1" applyFill="1" applyBorder="1" applyAlignment="1" applyProtection="1">
      <alignment vertical="center"/>
    </xf>
    <xf numFmtId="0" fontId="97" fillId="0" borderId="111" xfId="0" applyFont="1" applyFill="1" applyBorder="1" applyAlignment="1" applyProtection="1">
      <alignment horizontal="right" vertical="center"/>
    </xf>
    <xf numFmtId="0" fontId="97" fillId="0" borderId="133" xfId="0" applyFont="1" applyFill="1" applyBorder="1" applyAlignment="1" applyProtection="1">
      <alignment horizontal="right" vertical="center"/>
    </xf>
    <xf numFmtId="0" fontId="23" fillId="0" borderId="60" xfId="0" applyFont="1" applyBorder="1" applyProtection="1">
      <alignment vertical="center"/>
    </xf>
    <xf numFmtId="0" fontId="37" fillId="0" borderId="81" xfId="0" applyFont="1" applyFill="1" applyBorder="1" applyAlignment="1" applyProtection="1">
      <alignment horizontal="left" vertical="center" shrinkToFit="1"/>
    </xf>
    <xf numFmtId="0" fontId="37" fillId="0" borderId="77" xfId="0" applyFont="1" applyFill="1" applyBorder="1" applyAlignment="1" applyProtection="1">
      <alignment horizontal="center" vertical="center"/>
    </xf>
    <xf numFmtId="0" fontId="23" fillId="0" borderId="59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6" fillId="0" borderId="0" xfId="0" applyFont="1" applyAlignment="1" applyProtection="1">
      <alignment horizontal="right" vertical="center"/>
    </xf>
    <xf numFmtId="0" fontId="66" fillId="0" borderId="0" xfId="0" applyFont="1" applyFill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center"/>
    </xf>
    <xf numFmtId="0" fontId="84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left" vertical="center"/>
    </xf>
    <xf numFmtId="0" fontId="103" fillId="0" borderId="0" xfId="0" applyFont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vertical="center"/>
    </xf>
    <xf numFmtId="0" fontId="37" fillId="0" borderId="59" xfId="0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right" vertical="center"/>
    </xf>
    <xf numFmtId="0" fontId="65" fillId="0" borderId="0" xfId="0" applyFont="1" applyFill="1" applyBorder="1" applyAlignment="1" applyProtection="1">
      <alignment horizontal="center" vertical="center"/>
    </xf>
    <xf numFmtId="0" fontId="104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51" xfId="0" applyFont="1" applyFill="1" applyBorder="1" applyAlignment="1" applyProtection="1">
      <alignment vertical="center"/>
    </xf>
    <xf numFmtId="0" fontId="58" fillId="11" borderId="207" xfId="0" applyFont="1" applyFill="1" applyBorder="1" applyAlignment="1" applyProtection="1">
      <alignment horizontal="center" vertical="center" wrapText="1"/>
    </xf>
    <xf numFmtId="0" fontId="58" fillId="11" borderId="208" xfId="0" applyFont="1" applyFill="1" applyBorder="1" applyAlignment="1" applyProtection="1">
      <alignment horizontal="center" vertical="center" wrapText="1"/>
    </xf>
    <xf numFmtId="0" fontId="23" fillId="0" borderId="208" xfId="0" applyFont="1" applyBorder="1">
      <alignment vertical="center"/>
    </xf>
    <xf numFmtId="0" fontId="58" fillId="0" borderId="208" xfId="0" applyFont="1" applyFill="1" applyBorder="1" applyAlignment="1" applyProtection="1">
      <alignment vertical="center" wrapText="1"/>
    </xf>
    <xf numFmtId="0" fontId="58" fillId="11" borderId="208" xfId="0" applyFont="1" applyFill="1" applyBorder="1" applyAlignment="1" applyProtection="1">
      <alignment vertical="center" shrinkToFit="1"/>
    </xf>
    <xf numFmtId="0" fontId="58" fillId="0" borderId="208" xfId="0" applyFont="1" applyFill="1" applyBorder="1" applyAlignment="1" applyProtection="1">
      <alignment vertical="center" shrinkToFit="1"/>
    </xf>
    <xf numFmtId="0" fontId="58" fillId="11" borderId="209" xfId="0" applyFont="1" applyFill="1" applyBorder="1" applyAlignment="1" applyProtection="1">
      <alignment horizontal="center" vertical="center" wrapText="1"/>
    </xf>
    <xf numFmtId="0" fontId="58" fillId="0" borderId="0" xfId="0" applyFont="1" applyFill="1" applyBorder="1" applyAlignment="1" applyProtection="1">
      <alignment vertical="center" wrapText="1"/>
    </xf>
    <xf numFmtId="179" fontId="12" fillId="11" borderId="210" xfId="0" applyNumberFormat="1" applyFont="1" applyFill="1" applyBorder="1" applyAlignment="1" applyProtection="1">
      <alignment horizontal="center" vertical="center"/>
    </xf>
    <xf numFmtId="179" fontId="12" fillId="11" borderId="211" xfId="0" applyNumberFormat="1" applyFont="1" applyFill="1" applyBorder="1" applyAlignment="1" applyProtection="1">
      <alignment horizontal="center" vertical="center"/>
    </xf>
    <xf numFmtId="0" fontId="23" fillId="0" borderId="211" xfId="0" applyFont="1" applyBorder="1">
      <alignment vertical="center"/>
    </xf>
    <xf numFmtId="178" fontId="12" fillId="0" borderId="211" xfId="0" applyNumberFormat="1" applyFont="1" applyFill="1" applyBorder="1" applyAlignment="1" applyProtection="1">
      <alignment vertical="center"/>
    </xf>
    <xf numFmtId="178" fontId="12" fillId="11" borderId="211" xfId="0" applyNumberFormat="1" applyFont="1" applyFill="1" applyBorder="1" applyAlignment="1" applyProtection="1">
      <alignment horizontal="center" vertical="center"/>
    </xf>
    <xf numFmtId="179" fontId="12" fillId="11" borderId="212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178" fontId="12" fillId="0" borderId="51" xfId="0" applyNumberFormat="1" applyFont="1" applyFill="1" applyBorder="1" applyAlignment="1" applyProtection="1">
      <alignment horizontal="center" vertical="center"/>
    </xf>
    <xf numFmtId="178" fontId="12" fillId="11" borderId="210" xfId="0" applyNumberFormat="1" applyFont="1" applyFill="1" applyBorder="1" applyAlignment="1" applyProtection="1">
      <alignment horizontal="center" vertical="center"/>
    </xf>
    <xf numFmtId="179" fontId="77" fillId="0" borderId="211" xfId="0" applyNumberFormat="1" applyFont="1" applyFill="1" applyBorder="1" applyAlignment="1" applyProtection="1">
      <alignment vertical="center"/>
    </xf>
    <xf numFmtId="178" fontId="92" fillId="0" borderId="0" xfId="0" applyNumberFormat="1" applyFont="1" applyFill="1" applyBorder="1" applyAlignment="1" applyProtection="1">
      <alignment horizontal="left" vertical="center"/>
    </xf>
    <xf numFmtId="0" fontId="12" fillId="0" borderId="5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left" vertical="center" shrinkToFit="1"/>
    </xf>
    <xf numFmtId="0" fontId="13" fillId="0" borderId="52" xfId="0" applyFont="1" applyFill="1" applyBorder="1" applyAlignment="1" applyProtection="1">
      <alignment horizontal="left" vertical="center" shrinkToFit="1"/>
    </xf>
    <xf numFmtId="0" fontId="13" fillId="0" borderId="70" xfId="0" applyFont="1" applyFill="1" applyBorder="1" applyAlignment="1" applyProtection="1">
      <alignment horizontal="center" vertical="center"/>
    </xf>
    <xf numFmtId="0" fontId="13" fillId="0" borderId="59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 applyProtection="1">
      <alignment horizontal="center" vertical="center"/>
    </xf>
    <xf numFmtId="0" fontId="13" fillId="0" borderId="129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left" vertical="center" shrinkToFit="1"/>
    </xf>
    <xf numFmtId="0" fontId="13" fillId="0" borderId="134" xfId="0" applyFont="1" applyFill="1" applyBorder="1" applyAlignment="1" applyProtection="1">
      <alignment horizontal="left" vertical="center" shrinkToFit="1"/>
    </xf>
    <xf numFmtId="0" fontId="13" fillId="0" borderId="135" xfId="0" applyFont="1" applyFill="1" applyBorder="1" applyAlignment="1" applyProtection="1">
      <alignment horizontal="center" vertical="center"/>
    </xf>
    <xf numFmtId="0" fontId="13" fillId="0" borderId="131" xfId="0" applyFont="1" applyFill="1" applyBorder="1" applyAlignment="1" applyProtection="1">
      <alignment horizontal="center" vertical="center"/>
    </xf>
    <xf numFmtId="0" fontId="13" fillId="0" borderId="134" xfId="0" applyFont="1" applyFill="1" applyBorder="1" applyAlignment="1" applyProtection="1">
      <alignment horizontal="center" vertical="center"/>
    </xf>
    <xf numFmtId="0" fontId="13" fillId="0" borderId="63" xfId="0" applyFont="1" applyFill="1" applyBorder="1" applyAlignment="1" applyProtection="1">
      <alignment horizontal="left" vertical="center" shrinkToFit="1"/>
    </xf>
    <xf numFmtId="0" fontId="13" fillId="0" borderId="90" xfId="0" applyFont="1" applyFill="1" applyBorder="1" applyAlignment="1" applyProtection="1">
      <alignment horizontal="left" vertical="center" shrinkToFit="1"/>
    </xf>
    <xf numFmtId="0" fontId="13" fillId="0" borderId="91" xfId="0" applyFont="1" applyFill="1" applyBorder="1" applyAlignment="1" applyProtection="1">
      <alignment horizontal="center" vertical="center"/>
    </xf>
    <xf numFmtId="0" fontId="13" fillId="0" borderId="184" xfId="0" applyFont="1" applyFill="1" applyBorder="1" applyAlignment="1" applyProtection="1">
      <alignment horizontal="center" vertical="center"/>
    </xf>
    <xf numFmtId="0" fontId="13" fillId="0" borderId="90" xfId="0" applyFont="1" applyFill="1" applyBorder="1" applyAlignment="1" applyProtection="1">
      <alignment horizontal="center" vertical="center"/>
    </xf>
    <xf numFmtId="0" fontId="13" fillId="0" borderId="96" xfId="0" applyFont="1" applyFill="1" applyBorder="1" applyAlignment="1" applyProtection="1">
      <alignment horizontal="left" vertical="center" shrinkToFit="1"/>
    </xf>
    <xf numFmtId="0" fontId="13" fillId="0" borderId="140" xfId="0" applyFont="1" applyFill="1" applyBorder="1" applyAlignment="1" applyProtection="1">
      <alignment horizontal="left" vertical="center" shrinkToFit="1"/>
    </xf>
    <xf numFmtId="0" fontId="13" fillId="0" borderId="141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0" fontId="13" fillId="0" borderId="128" xfId="0" applyFont="1" applyFill="1" applyBorder="1" applyAlignment="1" applyProtection="1">
      <alignment horizontal="center" vertical="center"/>
    </xf>
    <xf numFmtId="0" fontId="13" fillId="0" borderId="140" xfId="0" applyFont="1" applyFill="1" applyBorder="1" applyAlignment="1" applyProtection="1">
      <alignment horizontal="center" vertical="center"/>
    </xf>
    <xf numFmtId="0" fontId="13" fillId="0" borderId="130" xfId="0" applyFont="1" applyFill="1" applyBorder="1" applyAlignment="1" applyProtection="1">
      <alignment horizontal="left" vertical="center"/>
    </xf>
    <xf numFmtId="0" fontId="13" fillId="0" borderId="52" xfId="0" applyFont="1" applyFill="1" applyBorder="1" applyAlignment="1" applyProtection="1">
      <alignment horizontal="left" vertical="center"/>
    </xf>
    <xf numFmtId="0" fontId="13" fillId="0" borderId="129" xfId="0" applyFont="1" applyFill="1" applyBorder="1" applyAlignment="1" applyProtection="1">
      <alignment horizontal="left" vertical="center"/>
    </xf>
    <xf numFmtId="0" fontId="13" fillId="0" borderId="131" xfId="0" applyFont="1" applyFill="1" applyBorder="1" applyAlignment="1" applyProtection="1">
      <alignment horizontal="left" vertical="center"/>
    </xf>
    <xf numFmtId="0" fontId="13" fillId="0" borderId="134" xfId="0" applyFont="1" applyFill="1" applyBorder="1" applyAlignment="1" applyProtection="1">
      <alignment horizontal="left" vertical="center"/>
    </xf>
    <xf numFmtId="0" fontId="13" fillId="0" borderId="132" xfId="0" applyFont="1" applyFill="1" applyBorder="1" applyAlignment="1" applyProtection="1">
      <alignment horizontal="left" vertical="center"/>
    </xf>
    <xf numFmtId="0" fontId="13" fillId="0" borderId="90" xfId="0" applyFont="1" applyFill="1" applyBorder="1" applyAlignment="1" applyProtection="1">
      <alignment horizontal="left" vertical="center"/>
    </xf>
    <xf numFmtId="0" fontId="13" fillId="0" borderId="128" xfId="0" applyFont="1" applyFill="1" applyBorder="1" applyAlignment="1" applyProtection="1">
      <alignment horizontal="left" vertical="center"/>
    </xf>
    <xf numFmtId="0" fontId="13" fillId="0" borderId="140" xfId="0" applyFont="1" applyFill="1" applyBorder="1" applyAlignment="1" applyProtection="1">
      <alignment horizontal="left" vertical="center"/>
    </xf>
    <xf numFmtId="0" fontId="13" fillId="0" borderId="216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50" xfId="0" applyFont="1" applyFill="1" applyBorder="1" applyAlignment="1" applyProtection="1">
      <alignment horizontal="center" vertical="center"/>
    </xf>
    <xf numFmtId="0" fontId="13" fillId="0" borderId="61" xfId="0" applyFont="1" applyFill="1" applyBorder="1" applyAlignment="1" applyProtection="1">
      <alignment horizontal="center" vertical="center"/>
    </xf>
    <xf numFmtId="0" fontId="13" fillId="0" borderId="143" xfId="0" applyFont="1" applyFill="1" applyBorder="1" applyAlignment="1" applyProtection="1">
      <alignment horizontal="center" vertical="center"/>
    </xf>
    <xf numFmtId="0" fontId="13" fillId="0" borderId="214" xfId="0" applyFont="1" applyFill="1" applyBorder="1" applyAlignment="1" applyProtection="1">
      <alignment horizontal="center" vertical="center"/>
    </xf>
    <xf numFmtId="0" fontId="13" fillId="0" borderId="61" xfId="0" applyFont="1" applyFill="1" applyBorder="1" applyAlignment="1" applyProtection="1">
      <alignment horizontal="left" vertical="center"/>
    </xf>
    <xf numFmtId="0" fontId="13" fillId="0" borderId="115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left" vertical="center"/>
    </xf>
    <xf numFmtId="0" fontId="13" fillId="0" borderId="50" xfId="0" applyFont="1" applyFill="1" applyBorder="1" applyAlignment="1" applyProtection="1">
      <alignment horizontal="left" vertical="center"/>
    </xf>
    <xf numFmtId="0" fontId="13" fillId="0" borderId="138" xfId="0" applyFont="1" applyFill="1" applyBorder="1" applyAlignment="1" applyProtection="1">
      <alignment horizontal="center" vertical="center"/>
    </xf>
    <xf numFmtId="0" fontId="13" fillId="0" borderId="117" xfId="0" applyFont="1" applyFill="1" applyBorder="1" applyAlignment="1" applyProtection="1">
      <alignment horizontal="center" vertical="center"/>
    </xf>
    <xf numFmtId="0" fontId="13" fillId="0" borderId="143" xfId="0" applyFont="1" applyFill="1" applyBorder="1" applyAlignment="1" applyProtection="1">
      <alignment horizontal="left" vertical="center"/>
    </xf>
    <xf numFmtId="0" fontId="13" fillId="0" borderId="145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left" vertical="center" shrinkToFit="1"/>
    </xf>
    <xf numFmtId="0" fontId="13" fillId="0" borderId="213" xfId="0" applyFont="1" applyFill="1" applyBorder="1" applyAlignment="1" applyProtection="1">
      <alignment horizontal="left" vertical="center" shrinkToFit="1"/>
    </xf>
    <xf numFmtId="0" fontId="13" fillId="0" borderId="214" xfId="0" applyFont="1" applyFill="1" applyBorder="1" applyAlignment="1" applyProtection="1">
      <alignment horizontal="left" vertical="center" shrinkToFit="1"/>
    </xf>
    <xf numFmtId="0" fontId="13" fillId="0" borderId="215" xfId="0" applyFont="1" applyFill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left" vertical="center" shrinkToFit="1"/>
    </xf>
    <xf numFmtId="0" fontId="13" fillId="0" borderId="94" xfId="0" applyFont="1" applyFill="1" applyBorder="1" applyAlignment="1" applyProtection="1">
      <alignment horizontal="left" vertical="center" shrinkToFit="1"/>
    </xf>
    <xf numFmtId="0" fontId="13" fillId="0" borderId="95" xfId="0" applyFont="1" applyFill="1" applyBorder="1" applyAlignment="1" applyProtection="1">
      <alignment horizontal="left" vertical="center" shrinkToFit="1"/>
    </xf>
    <xf numFmtId="0" fontId="13" fillId="0" borderId="107" xfId="0" applyFont="1" applyFill="1" applyBorder="1" applyAlignment="1" applyProtection="1">
      <alignment horizontal="center" vertical="center"/>
    </xf>
    <xf numFmtId="0" fontId="13" fillId="0" borderId="77" xfId="0" applyFont="1" applyFill="1" applyBorder="1" applyAlignment="1" applyProtection="1">
      <alignment horizontal="center" vertical="center"/>
    </xf>
    <xf numFmtId="0" fontId="13" fillId="0" borderId="95" xfId="0" applyFont="1" applyFill="1" applyBorder="1" applyAlignment="1" applyProtection="1">
      <alignment horizontal="center" vertical="center"/>
    </xf>
    <xf numFmtId="0" fontId="13" fillId="0" borderId="79" xfId="0" applyFont="1" applyFill="1" applyBorder="1" applyAlignment="1" applyProtection="1">
      <alignment horizontal="left" vertical="center"/>
    </xf>
    <xf numFmtId="0" fontId="13" fillId="0" borderId="113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13" fillId="0" borderId="86" xfId="0" applyFont="1" applyFill="1" applyBorder="1" applyAlignment="1" applyProtection="1">
      <alignment horizontal="left" vertical="center" shrinkToFit="1"/>
    </xf>
    <xf numFmtId="0" fontId="13" fillId="0" borderId="97" xfId="0" applyFont="1" applyFill="1" applyBorder="1" applyAlignment="1" applyProtection="1">
      <alignment horizontal="left" vertical="center" shrinkToFit="1"/>
    </xf>
    <xf numFmtId="0" fontId="13" fillId="0" borderId="98" xfId="0" applyFont="1" applyFill="1" applyBorder="1" applyAlignment="1" applyProtection="1">
      <alignment horizontal="left" vertical="center" shrinkToFit="1"/>
    </xf>
    <xf numFmtId="0" fontId="13" fillId="0" borderId="83" xfId="0" applyFont="1" applyFill="1" applyBorder="1" applyAlignment="1" applyProtection="1">
      <alignment horizontal="center" vertical="center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98" xfId="0" applyFont="1" applyFill="1" applyBorder="1" applyAlignment="1" applyProtection="1">
      <alignment horizontal="center" vertical="center"/>
    </xf>
    <xf numFmtId="0" fontId="13" fillId="0" borderId="87" xfId="0" applyFont="1" applyFill="1" applyBorder="1" applyAlignment="1" applyProtection="1">
      <alignment horizontal="left" vertical="center"/>
    </xf>
    <xf numFmtId="0" fontId="13" fillId="0" borderId="114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left" vertical="center" shrinkToFit="1"/>
    </xf>
    <xf numFmtId="0" fontId="13" fillId="0" borderId="74" xfId="0" applyFont="1" applyFill="1" applyBorder="1" applyAlignment="1" applyProtection="1">
      <alignment horizontal="left" vertical="center" shrinkToFit="1"/>
    </xf>
    <xf numFmtId="0" fontId="13" fillId="0" borderId="100" xfId="0" applyFont="1" applyFill="1" applyBorder="1" applyAlignment="1" applyProtection="1">
      <alignment horizontal="left" vertical="center" shrinkToFit="1"/>
    </xf>
    <xf numFmtId="0" fontId="13" fillId="0" borderId="106" xfId="0" applyFont="1" applyFill="1" applyBorder="1" applyAlignment="1" applyProtection="1">
      <alignment horizontal="left" vertical="center" shrinkToFit="1"/>
    </xf>
    <xf numFmtId="0" fontId="13" fillId="0" borderId="49" xfId="0" applyFont="1" applyFill="1" applyBorder="1" applyAlignment="1" applyProtection="1">
      <alignment horizontal="left" vertical="center" shrinkToFit="1"/>
    </xf>
    <xf numFmtId="0" fontId="13" fillId="0" borderId="109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101" xfId="0" applyFont="1" applyFill="1" applyBorder="1" applyAlignment="1" applyProtection="1">
      <alignment horizontal="left" vertical="center"/>
    </xf>
    <xf numFmtId="0" fontId="13" fillId="0" borderId="116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104" xfId="0" applyFont="1" applyFill="1" applyBorder="1" applyAlignment="1" applyProtection="1">
      <alignment horizontal="left" vertical="center" shrinkToFit="1"/>
    </xf>
    <xf numFmtId="0" fontId="13" fillId="0" borderId="89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37" fillId="0" borderId="208" xfId="0" applyFont="1" applyBorder="1">
      <alignment vertical="center"/>
    </xf>
    <xf numFmtId="0" fontId="37" fillId="0" borderId="208" xfId="0" applyFont="1" applyFill="1" applyBorder="1">
      <alignment vertical="center"/>
    </xf>
    <xf numFmtId="0" fontId="106" fillId="0" borderId="0" xfId="0" applyFont="1" applyFill="1" applyBorder="1" applyProtection="1">
      <alignment vertical="center"/>
    </xf>
    <xf numFmtId="0" fontId="106" fillId="0" borderId="0" xfId="0" applyFont="1" applyProtection="1">
      <alignment vertical="center"/>
    </xf>
    <xf numFmtId="0" fontId="107" fillId="0" borderId="0" xfId="0" applyFont="1" applyFill="1" applyProtection="1">
      <alignment vertical="center"/>
    </xf>
    <xf numFmtId="0" fontId="108" fillId="0" borderId="0" xfId="0" applyFont="1" applyProtection="1">
      <alignment vertical="center"/>
    </xf>
    <xf numFmtId="0" fontId="109" fillId="2" borderId="0" xfId="0" applyFont="1" applyFill="1" applyProtection="1">
      <alignment vertical="center"/>
    </xf>
    <xf numFmtId="0" fontId="107" fillId="0" borderId="0" xfId="0" applyFont="1" applyProtection="1">
      <alignment vertical="center"/>
    </xf>
    <xf numFmtId="0" fontId="20" fillId="0" borderId="0" xfId="0" applyFont="1">
      <alignment vertic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Border="1" applyAlignment="1" applyProtection="1">
      <alignment horizontal="left" vertical="center"/>
    </xf>
    <xf numFmtId="0" fontId="23" fillId="4" borderId="0" xfId="0" applyFont="1" applyFill="1" applyBorder="1" applyProtection="1">
      <alignment vertical="center"/>
    </xf>
    <xf numFmtId="0" fontId="37" fillId="4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>
      <alignment vertical="center"/>
    </xf>
    <xf numFmtId="0" fontId="23" fillId="4" borderId="22" xfId="0" applyFont="1" applyFill="1" applyBorder="1">
      <alignment vertical="center"/>
    </xf>
    <xf numFmtId="0" fontId="41" fillId="4" borderId="22" xfId="0" applyFont="1" applyFill="1" applyBorder="1" applyAlignment="1" applyProtection="1">
      <alignment horizontal="right" vertical="center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41" fillId="4" borderId="22" xfId="0" applyFont="1" applyFill="1" applyBorder="1" applyAlignment="1" applyProtection="1">
      <alignment horizontal="left" vertical="center"/>
    </xf>
    <xf numFmtId="0" fontId="23" fillId="4" borderId="22" xfId="0" applyFont="1" applyFill="1" applyBorder="1" applyProtection="1">
      <alignment vertical="center"/>
    </xf>
    <xf numFmtId="0" fontId="75" fillId="4" borderId="12" xfId="0" applyFont="1" applyFill="1" applyBorder="1" applyAlignment="1">
      <alignment horizontal="left" vertical="center"/>
    </xf>
    <xf numFmtId="0" fontId="75" fillId="4" borderId="12" xfId="0" applyFont="1" applyFill="1" applyBorder="1">
      <alignment vertical="center"/>
    </xf>
    <xf numFmtId="0" fontId="110" fillId="4" borderId="12" xfId="0" applyFont="1" applyFill="1" applyBorder="1" applyAlignment="1">
      <alignment horizontal="left" vertical="top"/>
    </xf>
    <xf numFmtId="0" fontId="69" fillId="0" borderId="0" xfId="0" applyFont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33" fillId="0" borderId="0" xfId="0" applyFont="1" applyBorder="1">
      <alignment vertical="center"/>
    </xf>
    <xf numFmtId="0" fontId="46" fillId="2" borderId="0" xfId="0" applyFont="1" applyFill="1" applyBorder="1" applyProtection="1">
      <alignment vertical="center"/>
    </xf>
    <xf numFmtId="0" fontId="62" fillId="0" borderId="0" xfId="0" applyFont="1" applyBorder="1" applyProtection="1">
      <alignment vertical="center"/>
    </xf>
    <xf numFmtId="0" fontId="39" fillId="0" borderId="0" xfId="0" applyFont="1" applyBorder="1" applyProtection="1">
      <alignment vertical="center"/>
    </xf>
    <xf numFmtId="0" fontId="39" fillId="2" borderId="0" xfId="0" applyFont="1" applyFill="1" applyBorder="1" applyAlignment="1" applyProtection="1">
      <alignment vertical="center" shrinkToFit="1"/>
    </xf>
    <xf numFmtId="0" fontId="71" fillId="4" borderId="0" xfId="0" applyFont="1" applyFill="1" applyBorder="1" applyProtection="1">
      <alignment vertical="center"/>
    </xf>
    <xf numFmtId="0" fontId="91" fillId="15" borderId="0" xfId="0" applyFont="1" applyFill="1" applyAlignment="1" applyProtection="1">
      <alignment horizontal="center" vertical="top"/>
    </xf>
    <xf numFmtId="178" fontId="12" fillId="11" borderId="211" xfId="0" applyNumberFormat="1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67" fillId="0" borderId="69" xfId="0" applyFont="1" applyFill="1" applyBorder="1" applyAlignment="1" applyProtection="1">
      <alignment horizontal="left" vertical="center" wrapText="1" shrinkToFit="1"/>
    </xf>
    <xf numFmtId="0" fontId="100" fillId="0" borderId="103" xfId="0" applyFont="1" applyFill="1" applyBorder="1" applyAlignment="1" applyProtection="1">
      <alignment horizontal="left" vertical="center" wrapText="1" shrinkToFit="1"/>
    </xf>
    <xf numFmtId="0" fontId="111" fillId="0" borderId="0" xfId="0" applyFont="1">
      <alignment vertical="center"/>
    </xf>
    <xf numFmtId="0" fontId="73" fillId="0" borderId="0" xfId="0" applyFont="1">
      <alignment vertical="center"/>
    </xf>
    <xf numFmtId="0" fontId="73" fillId="0" borderId="0" xfId="0" applyFont="1" applyBorder="1">
      <alignment vertical="center"/>
    </xf>
    <xf numFmtId="0" fontId="73" fillId="0" borderId="0" xfId="0" applyFont="1" applyFill="1" applyBorder="1" applyProtection="1">
      <alignment vertical="center"/>
    </xf>
    <xf numFmtId="0" fontId="67" fillId="0" borderId="76" xfId="0" applyFont="1" applyFill="1" applyBorder="1" applyAlignment="1" applyProtection="1">
      <alignment vertical="center" wrapText="1"/>
    </xf>
    <xf numFmtId="0" fontId="58" fillId="0" borderId="0" xfId="0" applyFont="1" applyFill="1" applyBorder="1" applyAlignment="1" applyProtection="1">
      <alignment horizontal="left" vertical="center" shrinkToFit="1"/>
    </xf>
    <xf numFmtId="0" fontId="97" fillId="0" borderId="82" xfId="0" applyFont="1" applyFill="1" applyBorder="1" applyAlignment="1" applyProtection="1">
      <alignment vertical="top" wrapText="1"/>
    </xf>
    <xf numFmtId="0" fontId="37" fillId="4" borderId="147" xfId="0" applyFont="1" applyFill="1" applyBorder="1" applyAlignment="1" applyProtection="1">
      <alignment horizontal="center" vertical="center"/>
    </xf>
    <xf numFmtId="0" fontId="42" fillId="5" borderId="0" xfId="0" applyFont="1" applyFill="1" applyBorder="1" applyAlignment="1" applyProtection="1">
      <alignment horizontal="left" vertical="center" wrapText="1"/>
    </xf>
    <xf numFmtId="0" fontId="15" fillId="2" borderId="218" xfId="0" applyFont="1" applyFill="1" applyBorder="1" applyAlignment="1" applyProtection="1">
      <alignment horizontal="left" vertical="center" wrapText="1"/>
    </xf>
    <xf numFmtId="0" fontId="15" fillId="2" borderId="218" xfId="0" applyFont="1" applyFill="1" applyBorder="1" applyAlignment="1" applyProtection="1">
      <alignment horizontal="center" vertical="center" wrapText="1"/>
    </xf>
    <xf numFmtId="0" fontId="41" fillId="4" borderId="13" xfId="0" applyFont="1" applyFill="1" applyBorder="1" applyAlignment="1" applyProtection="1">
      <alignment horizontal="left" vertical="center" wrapText="1"/>
    </xf>
    <xf numFmtId="0" fontId="41" fillId="4" borderId="23" xfId="0" applyFont="1" applyFill="1" applyBorder="1" applyAlignment="1" applyProtection="1">
      <alignment horizontal="left" vertical="center" wrapText="1"/>
    </xf>
    <xf numFmtId="0" fontId="38" fillId="9" borderId="79" xfId="0" applyFont="1" applyFill="1" applyBorder="1" applyAlignment="1" applyProtection="1">
      <alignment horizontal="left" vertical="center"/>
    </xf>
    <xf numFmtId="0" fontId="38" fillId="9" borderId="189" xfId="0" applyFont="1" applyFill="1" applyBorder="1" applyAlignment="1" applyProtection="1">
      <alignment horizontal="left" vertical="center"/>
    </xf>
    <xf numFmtId="0" fontId="38" fillId="9" borderId="27" xfId="0" applyFont="1" applyFill="1" applyBorder="1" applyAlignment="1" applyProtection="1">
      <alignment horizontal="left" vertical="center"/>
    </xf>
    <xf numFmtId="0" fontId="38" fillId="9" borderId="31" xfId="0" applyFont="1" applyFill="1" applyBorder="1" applyAlignment="1" applyProtection="1">
      <alignment horizontal="left" vertical="center"/>
    </xf>
    <xf numFmtId="0" fontId="38" fillId="0" borderId="108" xfId="0" applyFont="1" applyBorder="1" applyAlignment="1" applyProtection="1">
      <alignment horizontal="center" vertical="center"/>
    </xf>
    <xf numFmtId="0" fontId="38" fillId="0" borderId="24" xfId="0" applyFont="1" applyBorder="1" applyAlignment="1" applyProtection="1">
      <alignment horizontal="center" vertical="center"/>
    </xf>
    <xf numFmtId="0" fontId="38" fillId="0" borderId="53" xfId="0" applyFont="1" applyBorder="1" applyAlignment="1" applyProtection="1">
      <alignment horizontal="center" vertical="center"/>
    </xf>
    <xf numFmtId="0" fontId="12" fillId="4" borderId="229" xfId="0" applyFont="1" applyFill="1" applyBorder="1" applyAlignment="1" applyProtection="1">
      <alignment horizontal="center" vertical="center"/>
      <protection locked="0"/>
    </xf>
    <xf numFmtId="0" fontId="12" fillId="4" borderId="23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2" borderId="43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177" fontId="12" fillId="2" borderId="43" xfId="0" applyNumberFormat="1" applyFont="1" applyFill="1" applyBorder="1" applyAlignment="1" applyProtection="1">
      <alignment horizontal="center" vertical="center"/>
    </xf>
    <xf numFmtId="0" fontId="75" fillId="4" borderId="0" xfId="0" applyFont="1" applyFill="1" applyBorder="1" applyAlignment="1" applyProtection="1">
      <alignment horizontal="left" vertical="top"/>
    </xf>
    <xf numFmtId="0" fontId="54" fillId="0" borderId="0" xfId="0" applyFont="1" applyProtection="1">
      <alignment vertical="center"/>
    </xf>
    <xf numFmtId="0" fontId="33" fillId="0" borderId="0" xfId="0" applyFont="1" applyBorder="1" applyProtection="1">
      <alignment vertical="center"/>
    </xf>
    <xf numFmtId="0" fontId="14" fillId="3" borderId="65" xfId="0" applyFont="1" applyFill="1" applyBorder="1" applyAlignment="1" applyProtection="1">
      <alignment horizontal="center" vertical="center" wrapText="1"/>
    </xf>
    <xf numFmtId="0" fontId="14" fillId="3" borderId="67" xfId="0" applyFont="1" applyFill="1" applyBorder="1" applyAlignment="1" applyProtection="1">
      <alignment horizontal="center" vertical="center" wrapText="1"/>
    </xf>
    <xf numFmtId="181" fontId="14" fillId="12" borderId="68" xfId="0" applyNumberFormat="1" applyFont="1" applyFill="1" applyBorder="1" applyAlignment="1" applyProtection="1">
      <alignment horizontal="center" vertical="center" wrapText="1"/>
    </xf>
    <xf numFmtId="0" fontId="14" fillId="12" borderId="66" xfId="0" applyFont="1" applyFill="1" applyBorder="1" applyAlignment="1" applyProtection="1">
      <alignment horizontal="center" vertical="center" wrapText="1"/>
    </xf>
    <xf numFmtId="0" fontId="0" fillId="0" borderId="71" xfId="0" applyBorder="1" applyProtection="1">
      <alignment vertical="center"/>
    </xf>
    <xf numFmtId="0" fontId="0" fillId="0" borderId="72" xfId="0" applyBorder="1" applyProtection="1">
      <alignment vertical="center"/>
    </xf>
    <xf numFmtId="0" fontId="25" fillId="0" borderId="71" xfId="0" applyFont="1" applyBorder="1" applyProtection="1">
      <alignment vertical="center"/>
    </xf>
    <xf numFmtId="0" fontId="0" fillId="0" borderId="78" xfId="0" applyBorder="1" applyProtection="1">
      <alignment vertical="center"/>
    </xf>
    <xf numFmtId="0" fontId="0" fillId="0" borderId="79" xfId="0" applyBorder="1" applyProtection="1">
      <alignment vertical="center"/>
    </xf>
    <xf numFmtId="0" fontId="25" fillId="0" borderId="78" xfId="0" applyFont="1" applyBorder="1" applyProtection="1">
      <alignment vertical="center"/>
    </xf>
    <xf numFmtId="0" fontId="0" fillId="0" borderId="86" xfId="0" applyBorder="1" applyProtection="1">
      <alignment vertical="center"/>
    </xf>
    <xf numFmtId="0" fontId="0" fillId="0" borderId="87" xfId="0" applyBorder="1" applyProtection="1">
      <alignment vertical="center"/>
    </xf>
    <xf numFmtId="0" fontId="25" fillId="0" borderId="86" xfId="0" applyFont="1" applyBorder="1" applyProtection="1">
      <alignment vertical="center"/>
    </xf>
    <xf numFmtId="0" fontId="0" fillId="0" borderId="92" xfId="0" applyBorder="1" applyProtection="1">
      <alignment vertical="center"/>
    </xf>
    <xf numFmtId="0" fontId="0" fillId="0" borderId="53" xfId="0" applyBorder="1" applyProtection="1">
      <alignment vertical="center"/>
    </xf>
    <xf numFmtId="0" fontId="25" fillId="0" borderId="92" xfId="0" applyFont="1" applyBorder="1" applyProtection="1">
      <alignment vertical="center"/>
    </xf>
    <xf numFmtId="0" fontId="0" fillId="0" borderId="100" xfId="0" applyBorder="1" applyProtection="1">
      <alignment vertical="center"/>
    </xf>
    <xf numFmtId="0" fontId="0" fillId="0" borderId="101" xfId="0" applyBorder="1" applyProtection="1">
      <alignment vertical="center"/>
    </xf>
    <xf numFmtId="0" fontId="25" fillId="0" borderId="100" xfId="0" applyFont="1" applyBorder="1" applyProtection="1">
      <alignment vertical="center"/>
    </xf>
    <xf numFmtId="0" fontId="0" fillId="0" borderId="104" xfId="0" applyBorder="1" applyProtection="1">
      <alignment vertical="center"/>
    </xf>
    <xf numFmtId="0" fontId="0" fillId="0" borderId="61" xfId="0" applyBorder="1" applyProtection="1">
      <alignment vertical="center"/>
    </xf>
    <xf numFmtId="0" fontId="25" fillId="0" borderId="104" xfId="0" applyFont="1" applyBorder="1" applyProtection="1">
      <alignment vertical="center"/>
    </xf>
    <xf numFmtId="0" fontId="14" fillId="12" borderId="68" xfId="0" applyFont="1" applyFill="1" applyBorder="1" applyAlignment="1" applyProtection="1">
      <alignment horizontal="center" vertical="center" wrapText="1"/>
    </xf>
    <xf numFmtId="0" fontId="12" fillId="2" borderId="79" xfId="0" applyFont="1" applyFill="1" applyBorder="1" applyAlignment="1" applyProtection="1">
      <alignment horizontal="center" vertical="center"/>
    </xf>
    <xf numFmtId="0" fontId="12" fillId="2" borderId="94" xfId="0" applyFont="1" applyFill="1" applyBorder="1" applyAlignment="1" applyProtection="1">
      <alignment horizontal="center" vertical="center"/>
    </xf>
    <xf numFmtId="0" fontId="12" fillId="2" borderId="175" xfId="0" applyFont="1" applyFill="1" applyBorder="1" applyAlignment="1" applyProtection="1">
      <alignment horizontal="center" vertical="center"/>
    </xf>
    <xf numFmtId="0" fontId="12" fillId="2" borderId="168" xfId="0" applyFont="1" applyFill="1" applyBorder="1" applyAlignment="1" applyProtection="1">
      <alignment horizontal="center" vertical="center"/>
    </xf>
    <xf numFmtId="0" fontId="18" fillId="6" borderId="14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 wrapText="1"/>
    </xf>
    <xf numFmtId="0" fontId="13" fillId="2" borderId="0" xfId="0" applyFont="1" applyFill="1" applyAlignment="1" applyProtection="1">
      <alignment horizontal="left" wrapText="1"/>
    </xf>
    <xf numFmtId="0" fontId="15" fillId="2" borderId="43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94" fillId="4" borderId="181" xfId="0" applyFont="1" applyFill="1" applyBorder="1" applyAlignment="1" applyProtection="1">
      <alignment horizontal="center" vertical="center" shrinkToFit="1"/>
    </xf>
    <xf numFmtId="0" fontId="94" fillId="4" borderId="182" xfId="0" applyFont="1" applyFill="1" applyBorder="1" applyAlignment="1" applyProtection="1">
      <alignment horizontal="center" vertical="center" shrinkToFit="1"/>
    </xf>
    <xf numFmtId="0" fontId="94" fillId="4" borderId="183" xfId="0" applyFont="1" applyFill="1" applyBorder="1" applyAlignment="1" applyProtection="1">
      <alignment horizontal="center" vertical="center" shrinkToFit="1"/>
    </xf>
    <xf numFmtId="0" fontId="90" fillId="16" borderId="25" xfId="0" applyFont="1" applyFill="1" applyBorder="1" applyAlignment="1" applyProtection="1">
      <alignment horizontal="center" vertical="center" shrinkToFit="1"/>
    </xf>
    <xf numFmtId="0" fontId="90" fillId="16" borderId="146" xfId="0" applyFont="1" applyFill="1" applyBorder="1" applyAlignment="1" applyProtection="1">
      <alignment horizontal="center" vertical="center" shrinkToFit="1"/>
    </xf>
    <xf numFmtId="0" fontId="90" fillId="16" borderId="148" xfId="0" applyFont="1" applyFill="1" applyBorder="1" applyAlignment="1" applyProtection="1">
      <alignment horizontal="center" vertical="center" shrinkToFit="1"/>
    </xf>
    <xf numFmtId="0" fontId="90" fillId="16" borderId="149" xfId="0" applyFont="1" applyFill="1" applyBorder="1" applyAlignment="1" applyProtection="1">
      <alignment horizontal="center" vertical="center" shrinkToFit="1"/>
    </xf>
    <xf numFmtId="0" fontId="91" fillId="14" borderId="0" xfId="0" applyFont="1" applyFill="1" applyBorder="1" applyAlignment="1" applyProtection="1">
      <alignment horizontal="center" vertical="center" wrapText="1"/>
    </xf>
    <xf numFmtId="0" fontId="83" fillId="6" borderId="14" xfId="0" applyFont="1" applyFill="1" applyBorder="1" applyAlignment="1" applyProtection="1">
      <alignment horizontal="center" vertical="center" wrapText="1" shrinkToFit="1"/>
    </xf>
    <xf numFmtId="0" fontId="83" fillId="6" borderId="15" xfId="0" applyFont="1" applyFill="1" applyBorder="1" applyAlignment="1" applyProtection="1">
      <alignment horizontal="center" vertical="center" wrapText="1" shrinkToFit="1"/>
    </xf>
    <xf numFmtId="0" fontId="83" fillId="6" borderId="16" xfId="0" applyFont="1" applyFill="1" applyBorder="1" applyAlignment="1" applyProtection="1">
      <alignment horizontal="center" vertical="center" wrapText="1" shrinkToFit="1"/>
    </xf>
    <xf numFmtId="0" fontId="83" fillId="6" borderId="17" xfId="0" applyFont="1" applyFill="1" applyBorder="1" applyAlignment="1" applyProtection="1">
      <alignment horizontal="center" vertical="center" wrapText="1" shrinkToFit="1"/>
    </xf>
    <xf numFmtId="0" fontId="83" fillId="6" borderId="0" xfId="0" applyFont="1" applyFill="1" applyBorder="1" applyAlignment="1" applyProtection="1">
      <alignment horizontal="center" vertical="center" wrapText="1" shrinkToFit="1"/>
    </xf>
    <xf numFmtId="0" fontId="83" fillId="6" borderId="18" xfId="0" applyFont="1" applyFill="1" applyBorder="1" applyAlignment="1" applyProtection="1">
      <alignment horizontal="center" vertical="center" wrapText="1" shrinkToFit="1"/>
    </xf>
    <xf numFmtId="0" fontId="83" fillId="6" borderId="19" xfId="0" applyFont="1" applyFill="1" applyBorder="1" applyAlignment="1" applyProtection="1">
      <alignment horizontal="center" vertical="center" wrapText="1" shrinkToFit="1"/>
    </xf>
    <xf numFmtId="0" fontId="83" fillId="6" borderId="20" xfId="0" applyFont="1" applyFill="1" applyBorder="1" applyAlignment="1" applyProtection="1">
      <alignment horizontal="center" vertical="center" wrapText="1" shrinkToFit="1"/>
    </xf>
    <xf numFmtId="0" fontId="83" fillId="6" borderId="21" xfId="0" applyFont="1" applyFill="1" applyBorder="1" applyAlignment="1" applyProtection="1">
      <alignment horizontal="center" vertical="center" wrapText="1" shrinkToFit="1"/>
    </xf>
    <xf numFmtId="0" fontId="29" fillId="4" borderId="181" xfId="0" applyFont="1" applyFill="1" applyBorder="1" applyAlignment="1" applyProtection="1">
      <alignment horizontal="center" vertical="center" wrapText="1"/>
    </xf>
    <xf numFmtId="0" fontId="29" fillId="4" borderId="182" xfId="0" applyFont="1" applyFill="1" applyBorder="1" applyAlignment="1" applyProtection="1">
      <alignment horizontal="center" vertical="center" wrapText="1"/>
    </xf>
    <xf numFmtId="0" fontId="29" fillId="4" borderId="183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left" vertical="center" wrapText="1"/>
    </xf>
    <xf numFmtId="0" fontId="42" fillId="4" borderId="6" xfId="0" applyFont="1" applyFill="1" applyBorder="1" applyAlignment="1" applyProtection="1">
      <alignment horizontal="left" vertical="top" wrapText="1"/>
      <protection locked="0"/>
    </xf>
    <xf numFmtId="0" fontId="42" fillId="4" borderId="7" xfId="0" applyFont="1" applyFill="1" applyBorder="1" applyAlignment="1" applyProtection="1">
      <alignment horizontal="left" vertical="top" wrapText="1"/>
      <protection locked="0"/>
    </xf>
    <xf numFmtId="0" fontId="42" fillId="4" borderId="8" xfId="0" applyFont="1" applyFill="1" applyBorder="1" applyAlignment="1" applyProtection="1">
      <alignment horizontal="left" vertical="top" wrapText="1"/>
      <protection locked="0"/>
    </xf>
    <xf numFmtId="0" fontId="29" fillId="8" borderId="6" xfId="0" applyFont="1" applyFill="1" applyBorder="1" applyAlignment="1" applyProtection="1">
      <alignment horizontal="left" vertical="center" wrapText="1"/>
    </xf>
    <xf numFmtId="0" fontId="29" fillId="8" borderId="8" xfId="0" applyFont="1" applyFill="1" applyBorder="1" applyAlignment="1" applyProtection="1">
      <alignment horizontal="left" vertical="center" wrapText="1"/>
    </xf>
    <xf numFmtId="0" fontId="91" fillId="15" borderId="0" xfId="0" applyFont="1" applyFill="1" applyBorder="1" applyAlignment="1" applyProtection="1">
      <alignment horizontal="center" vertical="center" wrapText="1"/>
    </xf>
    <xf numFmtId="0" fontId="14" fillId="12" borderId="173" xfId="0" applyFont="1" applyFill="1" applyBorder="1" applyAlignment="1" applyProtection="1">
      <alignment horizontal="center" vertical="center" wrapText="1"/>
    </xf>
    <xf numFmtId="0" fontId="14" fillId="12" borderId="223" xfId="0" applyFont="1" applyFill="1" applyBorder="1" applyAlignment="1" applyProtection="1">
      <alignment horizontal="center" vertical="center" wrapText="1"/>
    </xf>
    <xf numFmtId="0" fontId="15" fillId="12" borderId="223" xfId="0" applyFont="1" applyFill="1" applyBorder="1" applyAlignment="1">
      <alignment horizontal="center" vertical="center" wrapText="1"/>
    </xf>
    <xf numFmtId="0" fontId="15" fillId="12" borderId="226" xfId="0" applyFont="1" applyFill="1" applyBorder="1" applyAlignment="1">
      <alignment horizontal="center" vertical="center" wrapText="1"/>
    </xf>
    <xf numFmtId="0" fontId="15" fillId="12" borderId="173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4" fillId="17" borderId="29" xfId="0" applyFont="1" applyFill="1" applyBorder="1" applyAlignment="1" applyProtection="1">
      <alignment horizontal="center" vertical="center" wrapText="1"/>
    </xf>
    <xf numFmtId="0" fontId="14" fillId="17" borderId="172" xfId="0" applyFont="1" applyFill="1" applyBorder="1" applyAlignment="1" applyProtection="1">
      <alignment horizontal="center" vertical="center" wrapText="1"/>
    </xf>
    <xf numFmtId="0" fontId="14" fillId="12" borderId="29" xfId="0" applyFont="1" applyFill="1" applyBorder="1" applyAlignment="1" applyProtection="1">
      <alignment horizontal="center" vertical="center" wrapText="1"/>
    </xf>
    <xf numFmtId="0" fontId="14" fillId="12" borderId="172" xfId="0" applyFont="1" applyFill="1" applyBorder="1" applyAlignment="1" applyProtection="1">
      <alignment horizontal="center" vertical="center" wrapText="1"/>
    </xf>
    <xf numFmtId="0" fontId="8" fillId="12" borderId="30" xfId="0" applyFont="1" applyFill="1" applyBorder="1" applyAlignment="1" applyProtection="1">
      <alignment horizontal="center" vertical="center"/>
    </xf>
    <xf numFmtId="0" fontId="8" fillId="12" borderId="219" xfId="0" applyFont="1" applyFill="1" applyBorder="1" applyAlignment="1" applyProtection="1">
      <alignment horizontal="center" vertical="center"/>
    </xf>
    <xf numFmtId="0" fontId="14" fillId="12" borderId="231" xfId="0" applyFont="1" applyFill="1" applyBorder="1" applyAlignment="1">
      <alignment horizontal="center" vertical="center" wrapText="1"/>
    </xf>
    <xf numFmtId="0" fontId="14" fillId="12" borderId="232" xfId="0" applyFont="1" applyFill="1" applyBorder="1" applyAlignment="1">
      <alignment horizontal="center" vertical="center" wrapText="1"/>
    </xf>
    <xf numFmtId="0" fontId="15" fillId="12" borderId="219" xfId="0" applyFont="1" applyFill="1" applyBorder="1" applyAlignment="1">
      <alignment horizontal="center" vertical="center"/>
    </xf>
    <xf numFmtId="0" fontId="15" fillId="12" borderId="220" xfId="0" applyFont="1" applyFill="1" applyBorder="1" applyAlignment="1">
      <alignment horizontal="center" vertical="center"/>
    </xf>
    <xf numFmtId="0" fontId="15" fillId="12" borderId="235" xfId="0" applyFont="1" applyFill="1" applyBorder="1" applyAlignment="1">
      <alignment horizontal="center" vertical="center" wrapText="1"/>
    </xf>
    <xf numFmtId="0" fontId="15" fillId="12" borderId="23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14" fillId="12" borderId="224" xfId="0" applyFont="1" applyFill="1" applyBorder="1" applyAlignment="1">
      <alignment horizontal="center" vertical="center" wrapText="1"/>
    </xf>
    <xf numFmtId="0" fontId="14" fillId="12" borderId="225" xfId="0" applyFont="1" applyFill="1" applyBorder="1" applyAlignment="1">
      <alignment horizontal="center" vertical="center" wrapText="1"/>
    </xf>
    <xf numFmtId="0" fontId="15" fillId="12" borderId="227" xfId="0" applyFont="1" applyFill="1" applyBorder="1" applyAlignment="1">
      <alignment horizontal="center" vertical="center" wrapText="1"/>
    </xf>
    <xf numFmtId="0" fontId="15" fillId="12" borderId="228" xfId="0" applyFont="1" applyFill="1" applyBorder="1" applyAlignment="1">
      <alignment horizontal="center" vertical="center" wrapText="1"/>
    </xf>
    <xf numFmtId="0" fontId="97" fillId="12" borderId="200" xfId="0" applyFont="1" applyFill="1" applyBorder="1" applyAlignment="1">
      <alignment horizontal="center" vertical="center" wrapText="1"/>
    </xf>
    <xf numFmtId="0" fontId="97" fillId="12" borderId="201" xfId="0" applyFont="1" applyFill="1" applyBorder="1" applyAlignment="1">
      <alignment horizontal="center" vertical="center" wrapText="1"/>
    </xf>
    <xf numFmtId="0" fontId="42" fillId="12" borderId="6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/>
    </xf>
    <xf numFmtId="0" fontId="58" fillId="11" borderId="208" xfId="0" applyFont="1" applyFill="1" applyBorder="1" applyAlignment="1" applyProtection="1">
      <alignment horizontal="center" vertical="center" shrinkToFit="1"/>
    </xf>
    <xf numFmtId="0" fontId="58" fillId="11" borderId="209" xfId="0" applyFont="1" applyFill="1" applyBorder="1" applyAlignment="1" applyProtection="1">
      <alignment horizontal="center" vertical="center" shrinkToFit="1"/>
    </xf>
    <xf numFmtId="0" fontId="39" fillId="0" borderId="111" xfId="0" applyFont="1" applyBorder="1" applyAlignment="1" applyProtection="1">
      <alignment horizontal="center" vertical="center" wrapText="1"/>
    </xf>
    <xf numFmtId="0" fontId="39" fillId="0" borderId="191" xfId="0" applyFont="1" applyBorder="1" applyAlignment="1" applyProtection="1">
      <alignment horizontal="center" vertical="center" wrapText="1"/>
    </xf>
    <xf numFmtId="0" fontId="41" fillId="12" borderId="126" xfId="0" applyFont="1" applyFill="1" applyBorder="1" applyAlignment="1" applyProtection="1">
      <alignment horizontal="center" vertical="center" wrapText="1"/>
    </xf>
    <xf numFmtId="0" fontId="41" fillId="12" borderId="192" xfId="0" applyFont="1" applyFill="1" applyBorder="1" applyAlignment="1" applyProtection="1">
      <alignment horizontal="center" vertical="center" wrapText="1"/>
    </xf>
    <xf numFmtId="0" fontId="15" fillId="12" borderId="63" xfId="0" applyFont="1" applyFill="1" applyBorder="1" applyAlignment="1" applyProtection="1">
      <alignment horizontal="center" vertical="center"/>
    </xf>
    <xf numFmtId="0" fontId="15" fillId="12" borderId="64" xfId="0" applyFont="1" applyFill="1" applyBorder="1" applyAlignment="1" applyProtection="1">
      <alignment horizontal="center" vertical="center"/>
    </xf>
    <xf numFmtId="0" fontId="97" fillId="12" borderId="186" xfId="0" applyFont="1" applyFill="1" applyBorder="1" applyAlignment="1" applyProtection="1">
      <alignment horizontal="center" vertical="center" wrapText="1"/>
    </xf>
    <xf numFmtId="0" fontId="97" fillId="12" borderId="185" xfId="0" applyFont="1" applyFill="1" applyBorder="1" applyAlignment="1" applyProtection="1">
      <alignment horizontal="center" vertical="center" wrapText="1"/>
    </xf>
    <xf numFmtId="0" fontId="42" fillId="12" borderId="187" xfId="0" applyFont="1" applyFill="1" applyBorder="1" applyAlignment="1">
      <alignment horizontal="center" vertical="center" wrapText="1"/>
    </xf>
    <xf numFmtId="0" fontId="42" fillId="12" borderId="185" xfId="0" applyFont="1" applyFill="1" applyBorder="1" applyAlignment="1">
      <alignment horizontal="center" vertical="center" wrapText="1"/>
    </xf>
    <xf numFmtId="0" fontId="42" fillId="12" borderId="67" xfId="0" applyFont="1" applyFill="1" applyBorder="1" applyAlignment="1">
      <alignment horizontal="center" vertical="center" wrapText="1"/>
    </xf>
    <xf numFmtId="0" fontId="39" fillId="12" borderId="61" xfId="0" applyFont="1" applyFill="1" applyBorder="1" applyAlignment="1" applyProtection="1">
      <alignment horizontal="center" vertical="center"/>
    </xf>
    <xf numFmtId="0" fontId="39" fillId="12" borderId="89" xfId="0" applyFont="1" applyFill="1" applyBorder="1" applyAlignment="1" applyProtection="1">
      <alignment horizontal="center" vertical="center"/>
    </xf>
    <xf numFmtId="0" fontId="23" fillId="0" borderId="59" xfId="0" applyFont="1" applyFill="1" applyBorder="1" applyAlignment="1" applyProtection="1">
      <alignment horizontal="left" vertical="center" shrinkToFit="1"/>
    </xf>
    <xf numFmtId="0" fontId="15" fillId="12" borderId="63" xfId="0" applyFont="1" applyFill="1" applyBorder="1" applyAlignment="1" applyProtection="1">
      <alignment horizontal="center" vertical="center" wrapText="1"/>
    </xf>
    <xf numFmtId="0" fontId="41" fillId="12" borderId="91" xfId="0" applyFont="1" applyFill="1" applyBorder="1" applyAlignment="1">
      <alignment horizontal="center" vertical="center" wrapText="1"/>
    </xf>
    <xf numFmtId="0" fontId="41" fillId="12" borderId="132" xfId="0" applyFont="1" applyFill="1" applyBorder="1" applyAlignment="1">
      <alignment horizontal="center" vertical="center" wrapText="1"/>
    </xf>
    <xf numFmtId="0" fontId="42" fillId="12" borderId="184" xfId="0" applyFont="1" applyFill="1" applyBorder="1" applyAlignment="1">
      <alignment horizontal="center" vertical="center"/>
    </xf>
    <xf numFmtId="0" fontId="42" fillId="12" borderId="6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8" fillId="0" borderId="111" xfId="0" applyFont="1" applyBorder="1" applyAlignment="1" applyProtection="1">
      <alignment horizontal="center" vertical="center" wrapText="1"/>
    </xf>
    <xf numFmtId="0" fontId="8" fillId="0" borderId="133" xfId="0" applyFont="1" applyBorder="1" applyAlignment="1" applyProtection="1">
      <alignment horizontal="center" vertical="center" wrapText="1"/>
    </xf>
    <xf numFmtId="0" fontId="66" fillId="0" borderId="0" xfId="0" applyFont="1" applyAlignment="1" applyProtection="1">
      <alignment horizontal="center" vertical="center" wrapText="1"/>
    </xf>
    <xf numFmtId="0" fontId="65" fillId="9" borderId="77" xfId="0" applyFont="1" applyFill="1" applyBorder="1" applyAlignment="1" applyProtection="1">
      <alignment horizontal="center" vertical="center"/>
    </xf>
    <xf numFmtId="0" fontId="41" fillId="0" borderId="196" xfId="0" applyFont="1" applyBorder="1" applyAlignment="1" applyProtection="1">
      <alignment horizontal="left" vertical="center" wrapText="1"/>
    </xf>
    <xf numFmtId="0" fontId="41" fillId="0" borderId="120" xfId="0" applyFont="1" applyBorder="1" applyAlignment="1" applyProtection="1">
      <alignment horizontal="left" vertical="center" wrapText="1"/>
    </xf>
    <xf numFmtId="0" fontId="39" fillId="0" borderId="119" xfId="0" applyFont="1" applyBorder="1" applyAlignment="1" applyProtection="1">
      <alignment horizontal="center" vertical="center" wrapText="1"/>
    </xf>
    <xf numFmtId="0" fontId="39" fillId="0" borderId="121" xfId="0" applyFont="1" applyBorder="1" applyAlignment="1" applyProtection="1">
      <alignment horizontal="center" vertical="center" wrapText="1"/>
    </xf>
    <xf numFmtId="0" fontId="37" fillId="0" borderId="63" xfId="0" applyFont="1" applyFill="1" applyBorder="1" applyAlignment="1" applyProtection="1">
      <alignment horizontal="center" vertical="center"/>
    </xf>
    <xf numFmtId="0" fontId="37" fillId="0" borderId="184" xfId="0" applyFont="1" applyFill="1" applyBorder="1" applyAlignment="1" applyProtection="1">
      <alignment horizontal="center" vertical="center"/>
    </xf>
    <xf numFmtId="0" fontId="37" fillId="0" borderId="89" xfId="0" applyFont="1" applyFill="1" applyBorder="1" applyAlignment="1" applyProtection="1">
      <alignment horizontal="center" vertical="center"/>
    </xf>
    <xf numFmtId="0" fontId="97" fillId="0" borderId="205" xfId="0" applyFont="1" applyFill="1" applyBorder="1" applyAlignment="1" applyProtection="1">
      <alignment horizontal="center" vertical="center" wrapText="1"/>
    </xf>
    <xf numFmtId="0" fontId="97" fillId="0" borderId="143" xfId="0" applyFont="1" applyFill="1" applyBorder="1" applyAlignment="1" applyProtection="1">
      <alignment horizontal="center" vertical="center" wrapText="1"/>
    </xf>
    <xf numFmtId="0" fontId="97" fillId="0" borderId="130" xfId="0" applyFont="1" applyFill="1" applyBorder="1" applyAlignment="1" applyProtection="1">
      <alignment horizontal="center" vertical="center" wrapText="1"/>
    </xf>
    <xf numFmtId="0" fontId="97" fillId="0" borderId="93" xfId="0" applyFont="1" applyFill="1" applyBorder="1" applyAlignment="1" applyProtection="1">
      <alignment horizontal="center" vertical="center" wrapText="1"/>
    </xf>
    <xf numFmtId="176" fontId="42" fillId="0" borderId="96" xfId="0" quotePrefix="1" applyNumberFormat="1" applyFont="1" applyFill="1" applyBorder="1" applyAlignment="1" applyProtection="1">
      <alignment horizontal="center" vertical="center"/>
    </xf>
    <xf numFmtId="176" fontId="42" fillId="0" borderId="42" xfId="0" quotePrefix="1" applyNumberFormat="1" applyFont="1" applyFill="1" applyBorder="1" applyAlignment="1" applyProtection="1">
      <alignment horizontal="center" vertical="center"/>
    </xf>
    <xf numFmtId="176" fontId="42" fillId="0" borderId="122" xfId="0" quotePrefix="1" applyNumberFormat="1" applyFont="1" applyFill="1" applyBorder="1" applyAlignment="1" applyProtection="1">
      <alignment horizontal="center" vertical="center"/>
    </xf>
    <xf numFmtId="0" fontId="97" fillId="0" borderId="127" xfId="0" applyFont="1" applyFill="1" applyBorder="1" applyAlignment="1" applyProtection="1">
      <alignment horizontal="left" vertical="top" wrapText="1"/>
    </xf>
    <xf numFmtId="0" fontId="97" fillId="0" borderId="55" xfId="0" applyFont="1" applyFill="1" applyBorder="1" applyAlignment="1" applyProtection="1">
      <alignment horizontal="left" vertical="top" wrapText="1"/>
    </xf>
    <xf numFmtId="0" fontId="70" fillId="0" borderId="0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66" fillId="0" borderId="0" xfId="0" applyFont="1" applyAlignment="1" applyProtection="1">
      <alignment horizontal="center" wrapText="1"/>
    </xf>
    <xf numFmtId="0" fontId="61" fillId="10" borderId="44" xfId="0" applyFont="1" applyFill="1" applyBorder="1" applyAlignment="1" applyProtection="1">
      <alignment horizontal="center" vertical="center" wrapText="1"/>
    </xf>
    <xf numFmtId="0" fontId="61" fillId="10" borderId="45" xfId="0" applyFont="1" applyFill="1" applyBorder="1" applyAlignment="1" applyProtection="1">
      <alignment horizontal="center" vertical="center" wrapText="1"/>
    </xf>
    <xf numFmtId="0" fontId="61" fillId="10" borderId="46" xfId="0" applyFont="1" applyFill="1" applyBorder="1" applyAlignment="1" applyProtection="1">
      <alignment horizontal="center" vertical="center" wrapText="1"/>
    </xf>
    <xf numFmtId="178" fontId="12" fillId="11" borderId="211" xfId="0" applyNumberFormat="1" applyFont="1" applyFill="1" applyBorder="1" applyAlignment="1" applyProtection="1">
      <alignment horizontal="center" vertical="center"/>
    </xf>
    <xf numFmtId="178" fontId="12" fillId="11" borderId="212" xfId="0" applyNumberFormat="1" applyFont="1" applyFill="1" applyBorder="1" applyAlignment="1" applyProtection="1">
      <alignment horizontal="center" vertical="center"/>
    </xf>
    <xf numFmtId="0" fontId="12" fillId="11" borderId="56" xfId="0" applyFont="1" applyFill="1" applyBorder="1" applyAlignment="1" applyProtection="1">
      <alignment horizontal="center" vertical="center"/>
    </xf>
    <xf numFmtId="0" fontId="12" fillId="11" borderId="57" xfId="0" applyFont="1" applyFill="1" applyBorder="1" applyAlignment="1" applyProtection="1">
      <alignment horizontal="center" vertical="center"/>
    </xf>
    <xf numFmtId="0" fontId="12" fillId="11" borderId="58" xfId="0" applyFont="1" applyFill="1" applyBorder="1" applyAlignment="1" applyProtection="1">
      <alignment horizontal="center" vertical="center"/>
    </xf>
    <xf numFmtId="0" fontId="41" fillId="0" borderId="69" xfId="0" applyFont="1" applyFill="1" applyBorder="1" applyAlignment="1" applyProtection="1">
      <alignment horizontal="left" vertical="top" wrapText="1"/>
    </xf>
    <xf numFmtId="0" fontId="41" fillId="0" borderId="118" xfId="0" applyFont="1" applyFill="1" applyBorder="1" applyAlignment="1" applyProtection="1">
      <alignment horizontal="left" vertical="top" wrapText="1"/>
    </xf>
    <xf numFmtId="0" fontId="23" fillId="0" borderId="119" xfId="0" applyFont="1" applyFill="1" applyBorder="1" applyAlignment="1" applyProtection="1">
      <alignment horizontal="left" vertical="center" shrinkToFit="1"/>
    </xf>
    <xf numFmtId="0" fontId="23" fillId="0" borderId="120" xfId="0" applyFont="1" applyFill="1" applyBorder="1" applyAlignment="1" applyProtection="1">
      <alignment horizontal="left" vertical="center" shrinkToFit="1"/>
    </xf>
    <xf numFmtId="0" fontId="58" fillId="0" borderId="0" xfId="0" applyFont="1" applyAlignment="1" applyProtection="1">
      <alignment horizontal="left" vertical="center" wrapText="1"/>
    </xf>
    <xf numFmtId="177" fontId="12" fillId="0" borderId="59" xfId="0" applyNumberFormat="1" applyFont="1" applyFill="1" applyBorder="1" applyAlignment="1" applyProtection="1">
      <alignment horizontal="left" vertical="center"/>
    </xf>
    <xf numFmtId="0" fontId="15" fillId="3" borderId="63" xfId="0" applyFont="1" applyFill="1" applyBorder="1" applyAlignment="1" applyProtection="1">
      <alignment horizontal="center" vertical="center"/>
    </xf>
    <xf numFmtId="0" fontId="15" fillId="3" borderId="64" xfId="0" applyFont="1" applyFill="1" applyBorder="1" applyAlignment="1" applyProtection="1">
      <alignment horizontal="center" vertical="center"/>
    </xf>
    <xf numFmtId="0" fontId="39" fillId="12" borderId="197" xfId="0" applyFont="1" applyFill="1" applyBorder="1" applyAlignment="1" applyProtection="1">
      <alignment horizontal="center" vertical="center" wrapText="1"/>
    </xf>
    <xf numFmtId="0" fontId="39" fillId="12" borderId="217" xfId="0" applyFont="1" applyFill="1" applyBorder="1" applyAlignment="1" applyProtection="1">
      <alignment horizontal="center" vertical="center" wrapText="1"/>
    </xf>
    <xf numFmtId="0" fontId="15" fillId="12" borderId="64" xfId="0" applyFont="1" applyFill="1" applyBorder="1" applyAlignment="1" applyProtection="1">
      <alignment horizontal="center" vertical="center" wrapText="1"/>
    </xf>
    <xf numFmtId="0" fontId="15" fillId="12" borderId="63" xfId="0" applyFont="1" applyFill="1" applyBorder="1" applyAlignment="1">
      <alignment horizontal="center" vertical="center" wrapText="1"/>
    </xf>
    <xf numFmtId="0" fontId="15" fillId="12" borderId="64" xfId="0" applyFont="1" applyFill="1" applyBorder="1" applyAlignment="1">
      <alignment horizontal="center" vertical="center" wrapText="1"/>
    </xf>
    <xf numFmtId="0" fontId="15" fillId="12" borderId="64" xfId="0" applyFont="1" applyFill="1" applyBorder="1" applyAlignment="1">
      <alignment horizontal="center" vertical="center"/>
    </xf>
    <xf numFmtId="0" fontId="75" fillId="4" borderId="148" xfId="0" applyFont="1" applyFill="1" applyBorder="1" applyAlignment="1">
      <alignment horizontal="left" vertical="center" wrapText="1"/>
    </xf>
    <xf numFmtId="0" fontId="75" fillId="4" borderId="24" xfId="0" applyFont="1" applyFill="1" applyBorder="1" applyAlignment="1">
      <alignment horizontal="left" vertical="center" wrapText="1"/>
    </xf>
    <xf numFmtId="0" fontId="75" fillId="4" borderId="149" xfId="0" applyFont="1" applyFill="1" applyBorder="1" applyAlignment="1">
      <alignment horizontal="left" vertical="center" wrapText="1"/>
    </xf>
    <xf numFmtId="0" fontId="12" fillId="4" borderId="74" xfId="0" applyFont="1" applyFill="1" applyBorder="1" applyAlignment="1" applyProtection="1">
      <alignment horizontal="center" vertical="center"/>
      <protection locked="0"/>
    </xf>
    <xf numFmtId="0" fontId="12" fillId="4" borderId="94" xfId="0" applyFont="1" applyFill="1" applyBorder="1" applyAlignment="1" applyProtection="1">
      <alignment horizontal="center" vertical="center"/>
      <protection locked="0"/>
    </xf>
    <xf numFmtId="0" fontId="12" fillId="4" borderId="226" xfId="0" applyFont="1" applyFill="1" applyBorder="1" applyAlignment="1" applyProtection="1">
      <alignment horizontal="center" vertical="center"/>
      <protection locked="0"/>
    </xf>
    <xf numFmtId="0" fontId="25" fillId="0" borderId="48" xfId="0" applyFont="1" applyBorder="1" applyProtection="1">
      <alignment vertical="center"/>
      <protection locked="0"/>
    </xf>
    <xf numFmtId="0" fontId="39" fillId="0" borderId="196" xfId="0" applyFont="1" applyBorder="1" applyAlignment="1" applyProtection="1">
      <alignment vertical="center" wrapText="1"/>
    </xf>
    <xf numFmtId="0" fontId="41" fillId="0" borderId="204" xfId="0" applyFont="1" applyBorder="1" applyAlignment="1" applyProtection="1">
      <alignment vertical="center" wrapText="1"/>
    </xf>
    <xf numFmtId="0" fontId="39" fillId="0" borderId="237" xfId="0" applyFont="1" applyBorder="1" applyAlignment="1" applyProtection="1">
      <alignment horizontal="center" vertical="center" wrapText="1"/>
    </xf>
    <xf numFmtId="0" fontId="39" fillId="4" borderId="108" xfId="0" applyFont="1" applyFill="1" applyBorder="1" applyAlignment="1" applyProtection="1">
      <alignment horizontal="left" vertical="center" shrinkToFit="1"/>
      <protection locked="0"/>
    </xf>
    <xf numFmtId="0" fontId="39" fillId="4" borderId="36" xfId="0" applyFont="1" applyFill="1" applyBorder="1" applyAlignment="1" applyProtection="1">
      <alignment horizontal="left" vertical="center" shrinkToFit="1"/>
      <protection locked="0"/>
    </xf>
    <xf numFmtId="0" fontId="39" fillId="4" borderId="221" xfId="0" applyFont="1" applyFill="1" applyBorder="1" applyAlignment="1" applyProtection="1">
      <alignment horizontal="left" vertical="center" shrinkToFit="1"/>
      <protection locked="0"/>
    </xf>
    <xf numFmtId="0" fontId="13" fillId="0" borderId="70" xfId="0" applyFont="1" applyFill="1" applyBorder="1" applyAlignment="1" applyProtection="1">
      <alignment horizontal="center" vertical="center" shrinkToFit="1"/>
    </xf>
    <xf numFmtId="0" fontId="13" fillId="0" borderId="130" xfId="0" applyFont="1" applyFill="1" applyBorder="1" applyAlignment="1" applyProtection="1">
      <alignment horizontal="center" vertical="center" shrinkToFit="1"/>
    </xf>
    <xf numFmtId="0" fontId="13" fillId="0" borderId="53" xfId="0" applyFont="1" applyFill="1" applyBorder="1" applyAlignment="1" applyProtection="1">
      <alignment horizontal="center" vertical="center" shrinkToFit="1"/>
    </xf>
    <xf numFmtId="0" fontId="13" fillId="0" borderId="214" xfId="0" applyFont="1" applyFill="1" applyBorder="1" applyAlignment="1" applyProtection="1">
      <alignment horizontal="center" vertical="center" shrinkToFit="1"/>
    </xf>
    <xf numFmtId="0" fontId="13" fillId="0" borderId="59" xfId="0" applyFont="1" applyFill="1" applyBorder="1" applyAlignment="1" applyProtection="1">
      <alignment horizontal="center" vertical="center" shrinkToFit="1"/>
    </xf>
    <xf numFmtId="0" fontId="13" fillId="0" borderId="130" xfId="0" applyFont="1" applyFill="1" applyBorder="1" applyAlignment="1" applyProtection="1">
      <alignment horizontal="left" vertical="center" shrinkToFit="1"/>
    </xf>
    <xf numFmtId="0" fontId="13" fillId="0" borderId="52" xfId="0" applyFont="1" applyFill="1" applyBorder="1" applyAlignment="1" applyProtection="1">
      <alignment horizontal="center" vertical="center" shrinkToFit="1"/>
    </xf>
    <xf numFmtId="0" fontId="13" fillId="0" borderId="129" xfId="0" applyFont="1" applyFill="1" applyBorder="1" applyAlignment="1" applyProtection="1">
      <alignment horizontal="left" vertical="center" shrinkToFit="1"/>
    </xf>
    <xf numFmtId="0" fontId="13" fillId="0" borderId="135" xfId="0" applyFont="1" applyFill="1" applyBorder="1" applyAlignment="1" applyProtection="1">
      <alignment horizontal="center" vertical="center" shrinkToFit="1"/>
    </xf>
    <xf numFmtId="0" fontId="13" fillId="0" borderId="202" xfId="0" applyFont="1" applyFill="1" applyBorder="1" applyAlignment="1" applyProtection="1">
      <alignment horizontal="center" vertical="center" shrinkToFit="1"/>
    </xf>
    <xf numFmtId="0" fontId="13" fillId="0" borderId="50" xfId="0" applyFont="1" applyFill="1" applyBorder="1" applyAlignment="1" applyProtection="1">
      <alignment horizontal="center" vertical="center" shrinkToFit="1"/>
    </xf>
    <xf numFmtId="0" fontId="13" fillId="0" borderId="13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31" xfId="0" applyFont="1" applyFill="1" applyBorder="1" applyAlignment="1" applyProtection="1">
      <alignment horizontal="left" vertical="center" shrinkToFit="1"/>
    </xf>
    <xf numFmtId="0" fontId="13" fillId="0" borderId="91" xfId="0" applyFont="1" applyFill="1" applyBorder="1" applyAlignment="1" applyProtection="1">
      <alignment horizontal="center" vertical="center" shrinkToFit="1"/>
    </xf>
    <xf numFmtId="0" fontId="13" fillId="0" borderId="132" xfId="0" applyFont="1" applyFill="1" applyBorder="1" applyAlignment="1" applyProtection="1">
      <alignment horizontal="center" vertical="center" shrinkToFit="1"/>
    </xf>
    <xf numFmtId="0" fontId="13" fillId="0" borderId="61" xfId="0" applyFont="1" applyFill="1" applyBorder="1" applyAlignment="1" applyProtection="1">
      <alignment horizontal="center" vertical="center" shrinkToFit="1"/>
    </xf>
    <xf numFmtId="0" fontId="13" fillId="0" borderId="90" xfId="0" applyFont="1" applyFill="1" applyBorder="1" applyAlignment="1" applyProtection="1">
      <alignment horizontal="center" vertical="center" shrinkToFit="1"/>
    </xf>
    <xf numFmtId="0" fontId="13" fillId="0" borderId="184" xfId="0" applyFont="1" applyFill="1" applyBorder="1" applyAlignment="1" applyProtection="1">
      <alignment horizontal="center" vertical="center" shrinkToFit="1"/>
    </xf>
    <xf numFmtId="0" fontId="13" fillId="0" borderId="132" xfId="0" applyFont="1" applyFill="1" applyBorder="1" applyAlignment="1" applyProtection="1">
      <alignment horizontal="left" vertical="center" shrinkToFit="1"/>
    </xf>
    <xf numFmtId="0" fontId="13" fillId="0" borderId="141" xfId="0" applyFont="1" applyFill="1" applyBorder="1" applyAlignment="1" applyProtection="1">
      <alignment horizontal="center" vertical="center" shrinkToFit="1"/>
    </xf>
    <xf numFmtId="0" fontId="13" fillId="0" borderId="203" xfId="0" applyFont="1" applyFill="1" applyBorder="1" applyAlignment="1" applyProtection="1">
      <alignment horizontal="center" vertical="center" shrinkToFit="1"/>
    </xf>
    <xf numFmtId="0" fontId="13" fillId="0" borderId="143" xfId="0" applyFont="1" applyFill="1" applyBorder="1" applyAlignment="1" applyProtection="1">
      <alignment horizontal="center" vertical="center" shrinkToFit="1"/>
    </xf>
    <xf numFmtId="0" fontId="13" fillId="0" borderId="140" xfId="0" applyFont="1" applyFill="1" applyBorder="1" applyAlignment="1" applyProtection="1">
      <alignment horizontal="center" vertical="center" shrinkToFit="1"/>
    </xf>
    <xf numFmtId="0" fontId="13" fillId="0" borderId="42" xfId="0" applyFont="1" applyFill="1" applyBorder="1" applyAlignment="1" applyProtection="1">
      <alignment horizontal="center" vertical="center" shrinkToFit="1"/>
    </xf>
    <xf numFmtId="0" fontId="13" fillId="0" borderId="128" xfId="0" applyFont="1" applyFill="1" applyBorder="1" applyAlignment="1" applyProtection="1">
      <alignment horizontal="left" vertical="center" shrinkToFit="1"/>
    </xf>
    <xf numFmtId="0" fontId="13" fillId="0" borderId="61" xfId="0" applyFont="1" applyFill="1" applyBorder="1" applyAlignment="1" applyProtection="1">
      <alignment horizontal="left" vertical="center" shrinkToFit="1"/>
    </xf>
    <xf numFmtId="0" fontId="13" fillId="0" borderId="53" xfId="0" applyFont="1" applyFill="1" applyBorder="1" applyAlignment="1" applyProtection="1">
      <alignment horizontal="left" vertical="center" shrinkToFit="1"/>
    </xf>
    <xf numFmtId="0" fontId="13" fillId="0" borderId="50" xfId="0" applyFont="1" applyFill="1" applyBorder="1" applyAlignment="1" applyProtection="1">
      <alignment horizontal="left" vertical="center" shrinkToFit="1"/>
    </xf>
    <xf numFmtId="0" fontId="13" fillId="0" borderId="143" xfId="0" applyFont="1" applyFill="1" applyBorder="1" applyAlignment="1" applyProtection="1">
      <alignment horizontal="left" vertical="center" shrinkToFit="1"/>
    </xf>
    <xf numFmtId="0" fontId="41" fillId="12" borderId="126" xfId="0" applyFont="1" applyFill="1" applyBorder="1" applyAlignment="1" applyProtection="1">
      <alignment horizontal="left" vertical="center" wrapText="1"/>
    </xf>
    <xf numFmtId="0" fontId="41" fillId="12" borderId="192" xfId="0" applyFont="1" applyFill="1" applyBorder="1" applyAlignment="1" applyProtection="1">
      <alignment horizontal="left" vertical="center" wrapText="1"/>
    </xf>
    <xf numFmtId="0" fontId="12" fillId="4" borderId="233" xfId="0" applyFont="1" applyFill="1" applyBorder="1" applyAlignment="1" applyProtection="1">
      <alignment horizontal="center" vertical="center"/>
      <protection locked="0"/>
    </xf>
    <xf numFmtId="0" fontId="12" fillId="4" borderId="234" xfId="0" applyFont="1" applyFill="1" applyBorder="1" applyAlignment="1" applyProtection="1">
      <alignment horizontal="center" vertical="center"/>
      <protection locked="0"/>
    </xf>
    <xf numFmtId="0" fontId="39" fillId="4" borderId="190" xfId="0" applyFont="1" applyFill="1" applyBorder="1" applyAlignment="1" applyProtection="1">
      <alignment horizontal="left" vertical="center" shrinkToFit="1"/>
      <protection locked="0"/>
    </xf>
    <xf numFmtId="0" fontId="39" fillId="4" borderId="222" xfId="0" applyFont="1" applyFill="1" applyBorder="1" applyAlignment="1" applyProtection="1">
      <alignment horizontal="left" vertical="center" shrinkToFit="1"/>
      <protection locked="0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5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3" fillId="0" borderId="238" xfId="0" applyFont="1" applyBorder="1" applyAlignment="1" applyProtection="1">
      <alignment vertical="center"/>
    </xf>
    <xf numFmtId="0" fontId="23" fillId="0" borderId="239" xfId="0" applyFont="1" applyFill="1" applyBorder="1" applyAlignment="1" applyProtection="1">
      <alignment vertical="center"/>
    </xf>
    <xf numFmtId="0" fontId="37" fillId="4" borderId="12" xfId="0" applyFont="1" applyFill="1" applyBorder="1" applyAlignment="1" applyProtection="1">
      <alignment vertical="center"/>
    </xf>
    <xf numFmtId="0" fontId="60" fillId="10" borderId="119" xfId="0" applyFont="1" applyFill="1" applyBorder="1" applyAlignment="1" applyProtection="1">
      <alignment horizontal="center" vertical="center"/>
    </xf>
    <xf numFmtId="0" fontId="60" fillId="10" borderId="120" xfId="0" applyFont="1" applyFill="1" applyBorder="1" applyAlignment="1" applyProtection="1">
      <alignment horizontal="center" vertical="center"/>
    </xf>
    <xf numFmtId="0" fontId="7" fillId="4" borderId="240" xfId="0" applyFont="1" applyFill="1" applyBorder="1" applyAlignment="1" applyProtection="1">
      <alignment horizontal="center" vertical="center"/>
    </xf>
    <xf numFmtId="0" fontId="7" fillId="4" borderId="241" xfId="0" applyFont="1" applyFill="1" applyBorder="1" applyAlignment="1" applyProtection="1">
      <alignment horizontal="center" vertical="center"/>
    </xf>
    <xf numFmtId="0" fontId="7" fillId="4" borderId="242" xfId="0" applyFont="1" applyFill="1" applyBorder="1" applyAlignment="1" applyProtection="1">
      <alignment horizontal="center" vertical="center"/>
    </xf>
    <xf numFmtId="0" fontId="82" fillId="8" borderId="243" xfId="0" applyFont="1" applyFill="1" applyBorder="1" applyAlignment="1" applyProtection="1">
      <alignment horizontal="center" vertical="center" shrinkToFit="1"/>
    </xf>
    <xf numFmtId="0" fontId="82" fillId="8" borderId="244" xfId="0" applyFont="1" applyFill="1" applyBorder="1" applyAlignment="1" applyProtection="1">
      <alignment horizontal="center" vertical="center" shrinkToFit="1"/>
    </xf>
    <xf numFmtId="0" fontId="82" fillId="8" borderId="245" xfId="0" applyFont="1" applyFill="1" applyBorder="1" applyAlignment="1" applyProtection="1">
      <alignment horizontal="center" vertical="center" shrinkToFit="1"/>
    </xf>
    <xf numFmtId="0" fontId="41" fillId="0" borderId="69" xfId="0" applyFont="1" applyFill="1" applyBorder="1" applyAlignment="1" applyProtection="1">
      <alignment horizontal="left" vertical="center" wrapText="1" shrinkToFit="1"/>
    </xf>
    <xf numFmtId="0" fontId="41" fillId="0" borderId="59" xfId="0" applyFont="1" applyFill="1" applyBorder="1" applyAlignment="1" applyProtection="1">
      <alignment horizontal="left" vertical="center" wrapText="1" shrinkToFit="1"/>
    </xf>
    <xf numFmtId="0" fontId="41" fillId="0" borderId="115" xfId="0" applyFont="1" applyFill="1" applyBorder="1" applyAlignment="1" applyProtection="1">
      <alignment horizontal="left" vertical="center" wrapText="1" shrinkToFit="1"/>
    </xf>
    <xf numFmtId="0" fontId="67" fillId="0" borderId="69" xfId="0" applyFont="1" applyFill="1" applyBorder="1" applyAlignment="1" applyProtection="1">
      <alignment horizontal="left" vertical="center" wrapText="1" shrinkToFit="1"/>
    </xf>
    <xf numFmtId="0" fontId="67" fillId="0" borderId="59" xfId="0" applyFont="1" applyFill="1" applyBorder="1" applyAlignment="1" applyProtection="1">
      <alignment horizontal="left" vertical="center" wrapText="1" shrinkToFit="1"/>
    </xf>
    <xf numFmtId="0" fontId="67" fillId="0" borderId="115" xfId="0" applyFont="1" applyFill="1" applyBorder="1" applyAlignment="1" applyProtection="1">
      <alignment horizontal="left" vertical="center" wrapText="1" shrinkToFit="1"/>
    </xf>
    <xf numFmtId="0" fontId="41" fillId="0" borderId="69" xfId="0" applyFont="1" applyFill="1" applyBorder="1" applyAlignment="1" applyProtection="1">
      <alignment horizontal="left" vertical="top" wrapText="1" shrinkToFit="1"/>
    </xf>
    <xf numFmtId="0" fontId="41" fillId="0" borderId="59" xfId="0" applyFont="1" applyFill="1" applyBorder="1" applyAlignment="1" applyProtection="1">
      <alignment horizontal="left" vertical="top" wrapText="1" shrinkToFit="1"/>
    </xf>
    <xf numFmtId="0" fontId="41" fillId="0" borderId="118" xfId="0" applyFont="1" applyFill="1" applyBorder="1" applyAlignment="1" applyProtection="1">
      <alignment horizontal="left" vertical="top" wrapText="1" shrinkToFit="1"/>
    </xf>
    <xf numFmtId="0" fontId="41" fillId="0" borderId="76" xfId="0" applyFont="1" applyFill="1" applyBorder="1" applyAlignment="1" applyProtection="1">
      <alignment horizontal="left" vertical="center" wrapText="1"/>
    </xf>
    <xf numFmtId="0" fontId="41" fillId="0" borderId="92" xfId="0" applyFont="1" applyFill="1" applyBorder="1" applyAlignment="1" applyProtection="1">
      <alignment horizontal="left" vertical="top" wrapText="1" shrinkToFit="1"/>
    </xf>
    <xf numFmtId="0" fontId="41" fillId="0" borderId="95" xfId="0" applyFont="1" applyFill="1" applyBorder="1" applyAlignment="1" applyProtection="1">
      <alignment horizontal="left" vertical="top" wrapText="1" shrinkToFit="1"/>
    </xf>
    <xf numFmtId="0" fontId="41" fillId="0" borderId="134" xfId="0" applyFont="1" applyFill="1" applyBorder="1" applyAlignment="1" applyProtection="1">
      <alignment horizontal="left" vertical="top" wrapText="1" shrinkToFit="1"/>
    </xf>
    <xf numFmtId="0" fontId="41" fillId="0" borderId="137" xfId="0" applyFont="1" applyFill="1" applyBorder="1" applyAlignment="1" applyProtection="1">
      <alignment horizontal="left" vertical="top" wrapText="1" shrinkToFit="1"/>
    </xf>
    <xf numFmtId="176" fontId="42" fillId="0" borderId="139" xfId="0" quotePrefix="1" applyNumberFormat="1" applyFont="1" applyFill="1" applyBorder="1" applyAlignment="1" applyProtection="1">
      <alignment horizontal="center" vertical="center"/>
    </xf>
    <xf numFmtId="176" fontId="37" fillId="0" borderId="139" xfId="0" quotePrefix="1" applyNumberFormat="1" applyFont="1" applyFill="1" applyBorder="1" applyAlignment="1" applyProtection="1">
      <alignment horizontal="center" vertical="center"/>
    </xf>
    <xf numFmtId="0" fontId="97" fillId="0" borderId="206" xfId="0" applyFont="1" applyFill="1" applyBorder="1" applyAlignment="1" applyProtection="1">
      <alignment horizontal="left" vertical="center"/>
    </xf>
    <xf numFmtId="0" fontId="97" fillId="0" borderId="199" xfId="0" applyFont="1" applyFill="1" applyBorder="1" applyAlignment="1" applyProtection="1">
      <alignment horizontal="left" vertical="center"/>
    </xf>
    <xf numFmtId="0" fontId="100" fillId="0" borderId="130" xfId="0" applyFont="1" applyFill="1" applyBorder="1" applyAlignment="1" applyProtection="1">
      <alignment horizontal="left" vertical="center" wrapText="1"/>
    </xf>
    <xf numFmtId="0" fontId="100" fillId="0" borderId="93" xfId="0" applyFont="1" applyFill="1" applyBorder="1" applyAlignment="1" applyProtection="1">
      <alignment horizontal="left" vertical="center" wrapText="1"/>
    </xf>
    <xf numFmtId="0" fontId="97" fillId="0" borderId="112" xfId="0" applyFont="1" applyFill="1" applyBorder="1" applyAlignment="1" applyProtection="1">
      <alignment horizontal="left" vertical="center"/>
    </xf>
    <xf numFmtId="0" fontId="97" fillId="0" borderId="195" xfId="0" applyFont="1" applyFill="1" applyBorder="1" applyAlignment="1" applyProtection="1">
      <alignment horizontal="left" vertical="center"/>
    </xf>
    <xf numFmtId="0" fontId="97" fillId="0" borderId="130" xfId="0" applyFont="1" applyFill="1" applyBorder="1" applyAlignment="1" applyProtection="1">
      <alignment horizontal="left" vertical="center" wrapText="1"/>
    </xf>
    <xf numFmtId="0" fontId="97" fillId="0" borderId="93" xfId="0" applyFont="1" applyFill="1" applyBorder="1" applyAlignment="1" applyProtection="1">
      <alignment horizontal="left" vertical="center" wrapText="1"/>
    </xf>
    <xf numFmtId="0" fontId="97" fillId="0" borderId="103" xfId="0" applyFont="1" applyFill="1" applyBorder="1" applyAlignment="1" applyProtection="1">
      <alignment horizontal="left" vertical="center" wrapText="1"/>
    </xf>
    <xf numFmtId="0" fontId="100" fillId="0" borderId="10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vertical="top"/>
    </xf>
    <xf numFmtId="0" fontId="23" fillId="0" borderId="0" xfId="0" applyFont="1" applyAlignment="1">
      <alignment vertical="top"/>
    </xf>
    <xf numFmtId="0" fontId="75" fillId="4" borderId="148" xfId="0" applyFont="1" applyFill="1" applyBorder="1" applyAlignment="1">
      <alignment horizontal="left" vertical="top" wrapText="1"/>
    </xf>
    <xf numFmtId="0" fontId="75" fillId="4" borderId="24" xfId="0" applyFont="1" applyFill="1" applyBorder="1" applyAlignment="1">
      <alignment horizontal="left" vertical="top" wrapText="1"/>
    </xf>
    <xf numFmtId="0" fontId="75" fillId="4" borderId="149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vertical="top"/>
    </xf>
    <xf numFmtId="0" fontId="0" fillId="4" borderId="0" xfId="0" applyFill="1" applyBorder="1" applyAlignment="1" applyProtection="1">
      <alignment vertical="top"/>
    </xf>
    <xf numFmtId="0" fontId="39" fillId="0" borderId="0" xfId="0" applyFont="1" applyBorder="1" applyAlignment="1" applyProtection="1">
      <alignment vertical="top"/>
    </xf>
    <xf numFmtId="0" fontId="39" fillId="2" borderId="0" xfId="0" applyFont="1" applyFill="1" applyBorder="1" applyAlignment="1" applyProtection="1">
      <alignment vertical="top" shrinkToFit="1"/>
    </xf>
    <xf numFmtId="0" fontId="96" fillId="0" borderId="0" xfId="0" applyFont="1" applyAlignment="1" applyProtection="1">
      <alignment vertical="top"/>
    </xf>
    <xf numFmtId="0" fontId="77" fillId="0" borderId="0" xfId="0" applyFont="1" applyAlignment="1" applyProtection="1">
      <alignment vertical="top"/>
    </xf>
    <xf numFmtId="178" fontId="91" fillId="0" borderId="48" xfId="0" applyNumberFormat="1" applyFont="1" applyFill="1" applyBorder="1" applyAlignment="1" applyProtection="1">
      <alignment wrapText="1"/>
      <protection locked="0"/>
    </xf>
    <xf numFmtId="0" fontId="25" fillId="0" borderId="0" xfId="0" applyFont="1" applyBorder="1" applyProtection="1">
      <alignment vertical="center"/>
      <protection locked="0"/>
    </xf>
    <xf numFmtId="0" fontId="25" fillId="0" borderId="51" xfId="0" applyFont="1" applyBorder="1" applyProtection="1">
      <alignment vertical="center"/>
      <protection locked="0"/>
    </xf>
    <xf numFmtId="178" fontId="58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58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8" xfId="0" applyFont="1" applyFill="1" applyBorder="1" applyProtection="1">
      <alignment vertical="center"/>
      <protection locked="0"/>
    </xf>
    <xf numFmtId="178" fontId="58" fillId="0" borderId="0" xfId="0" applyNumberFormat="1" applyFont="1" applyFill="1" applyBorder="1" applyAlignment="1" applyProtection="1">
      <alignment horizontal="left" vertical="top" wrapText="1"/>
      <protection locked="0"/>
    </xf>
    <xf numFmtId="178" fontId="58" fillId="0" borderId="51" xfId="0" applyNumberFormat="1" applyFont="1" applyFill="1" applyBorder="1" applyAlignment="1" applyProtection="1">
      <alignment horizontal="left" vertical="top" wrapText="1"/>
      <protection locked="0"/>
    </xf>
    <xf numFmtId="0" fontId="68" fillId="0" borderId="56" xfId="0" applyFont="1" applyBorder="1" applyAlignment="1" applyProtection="1">
      <alignment vertical="center" wrapText="1"/>
      <protection locked="0"/>
    </xf>
    <xf numFmtId="178" fontId="58" fillId="0" borderId="57" xfId="0" applyNumberFormat="1" applyFont="1" applyFill="1" applyBorder="1" applyAlignment="1" applyProtection="1">
      <alignment horizontal="left" vertical="top" wrapText="1"/>
      <protection locked="0"/>
    </xf>
    <xf numFmtId="178" fontId="58" fillId="0" borderId="58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54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Protection="1">
      <alignment vertical="center"/>
      <protection locked="0"/>
    </xf>
    <xf numFmtId="0" fontId="25" fillId="0" borderId="0" xfId="0" applyFont="1" applyFill="1" applyBorder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Protection="1">
      <alignment vertical="center"/>
      <protection locked="0"/>
    </xf>
    <xf numFmtId="178" fontId="44" fillId="0" borderId="48" xfId="0" applyNumberFormat="1" applyFont="1" applyFill="1" applyBorder="1" applyAlignment="1" applyProtection="1">
      <alignment vertical="center" wrapText="1"/>
      <protection locked="0"/>
    </xf>
    <xf numFmtId="0" fontId="88" fillId="0" borderId="48" xfId="0" applyFont="1" applyBorder="1" applyAlignment="1" applyProtection="1">
      <alignment vertical="center" wrapText="1"/>
      <protection locked="0"/>
    </xf>
    <xf numFmtId="0" fontId="68" fillId="0" borderId="48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42" fillId="10" borderId="246" xfId="0" applyFont="1" applyFill="1" applyBorder="1" applyAlignment="1" applyProtection="1">
      <alignment horizontal="center" vertical="center"/>
    </xf>
    <xf numFmtId="0" fontId="42" fillId="10" borderId="247" xfId="0" applyFont="1" applyFill="1" applyBorder="1" applyAlignment="1" applyProtection="1">
      <alignment horizontal="center" vertical="center"/>
    </xf>
    <xf numFmtId="180" fontId="39" fillId="10" borderId="248" xfId="0" applyNumberFormat="1" applyFont="1" applyFill="1" applyBorder="1" applyAlignment="1" applyProtection="1">
      <alignment horizontal="center" vertical="center" shrinkToFit="1"/>
    </xf>
    <xf numFmtId="180" fontId="39" fillId="10" borderId="249" xfId="0" applyNumberFormat="1" applyFont="1" applyFill="1" applyBorder="1" applyAlignment="1" applyProtection="1">
      <alignment horizontal="center" vertical="center" shrinkToFit="1"/>
    </xf>
    <xf numFmtId="0" fontId="96" fillId="15" borderId="0" xfId="0" applyFont="1" applyFill="1" applyAlignment="1" applyProtection="1">
      <alignment horizontal="center" vertical="center" wrapText="1"/>
    </xf>
    <xf numFmtId="0" fontId="0" fillId="4" borderId="4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58" fillId="3" borderId="6" xfId="0" applyFont="1" applyFill="1" applyBorder="1" applyAlignment="1" applyProtection="1">
      <alignment horizontal="center" vertical="center"/>
      <protection locked="0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0" fontId="58" fillId="3" borderId="8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25" xfId="0" applyFont="1" applyFill="1" applyBorder="1" applyAlignment="1" applyProtection="1">
      <alignment horizontal="center" vertical="center" shrinkToFit="1"/>
    </xf>
    <xf numFmtId="0" fontId="8" fillId="4" borderId="22" xfId="0" applyFont="1" applyFill="1" applyBorder="1" applyAlignment="1" applyProtection="1">
      <alignment horizontal="center" vertical="center" shrinkToFit="1"/>
    </xf>
    <xf numFmtId="0" fontId="8" fillId="4" borderId="146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147" xfId="0" applyFont="1" applyFill="1" applyBorder="1" applyAlignment="1" applyProtection="1">
      <alignment horizontal="center" vertical="center" shrinkToFit="1"/>
    </xf>
    <xf numFmtId="0" fontId="8" fillId="4" borderId="148" xfId="0" applyFont="1" applyFill="1" applyBorder="1" applyAlignment="1" applyProtection="1">
      <alignment horizontal="center" vertical="center" shrinkToFit="1"/>
    </xf>
    <xf numFmtId="0" fontId="8" fillId="4" borderId="24" xfId="0" applyFont="1" applyFill="1" applyBorder="1" applyAlignment="1" applyProtection="1">
      <alignment horizontal="center" vertical="center" shrinkToFit="1"/>
    </xf>
    <xf numFmtId="0" fontId="8" fillId="4" borderId="149" xfId="0" applyFont="1" applyFill="1" applyBorder="1" applyAlignment="1" applyProtection="1">
      <alignment horizontal="center" vertical="center" shrinkToFit="1"/>
    </xf>
    <xf numFmtId="0" fontId="76" fillId="4" borderId="0" xfId="0" applyFont="1" applyFill="1" applyBorder="1" applyAlignment="1" applyProtection="1">
      <alignment horizontal="center" vertical="center"/>
    </xf>
    <xf numFmtId="0" fontId="69" fillId="2" borderId="0" xfId="0" applyFont="1" applyFill="1" applyProtection="1">
      <alignment vertical="center"/>
    </xf>
    <xf numFmtId="0" fontId="112" fillId="12" borderId="25" xfId="0" applyFont="1" applyFill="1" applyBorder="1" applyAlignment="1" applyProtection="1">
      <alignment horizontal="center" vertical="center" shrinkToFit="1"/>
    </xf>
    <xf numFmtId="0" fontId="112" fillId="12" borderId="146" xfId="0" applyFont="1" applyFill="1" applyBorder="1" applyAlignment="1" applyProtection="1">
      <alignment horizontal="center" vertical="center" shrinkToFit="1"/>
    </xf>
    <xf numFmtId="0" fontId="112" fillId="12" borderId="148" xfId="0" applyFont="1" applyFill="1" applyBorder="1" applyAlignment="1" applyProtection="1">
      <alignment horizontal="center" vertical="center" shrinkToFit="1"/>
    </xf>
    <xf numFmtId="0" fontId="112" fillId="12" borderId="149" xfId="0" applyFont="1" applyFill="1" applyBorder="1" applyAlignment="1" applyProtection="1">
      <alignment horizontal="center" vertical="center" shrinkToFit="1"/>
    </xf>
    <xf numFmtId="0" fontId="39" fillId="4" borderId="37" xfId="0" applyFont="1" applyFill="1" applyBorder="1" applyAlignment="1" applyProtection="1">
      <alignment horizontal="left" vertical="center" shrinkToFit="1"/>
      <protection locked="0"/>
    </xf>
    <xf numFmtId="0" fontId="39" fillId="4" borderId="40" xfId="0" applyFont="1" applyFill="1" applyBorder="1" applyAlignment="1" applyProtection="1">
      <alignment horizontal="left" vertical="center" shrinkToFit="1"/>
      <protection locked="0"/>
    </xf>
    <xf numFmtId="0" fontId="23" fillId="4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127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/>
</file>

<file path=xl/ctrlProps/ctrlProp2.xml><?xml version="1.0" encoding="utf-8"?>
<formControlPr xmlns="http://schemas.microsoft.com/office/spreadsheetml/2009/9/main" objectType="CheckBox" fmlaLink="$C$26" lockText="1"/>
</file>

<file path=xl/ctrlProps/ctrlProp3.xml><?xml version="1.0" encoding="utf-8"?>
<formControlPr xmlns="http://schemas.microsoft.com/office/spreadsheetml/2009/9/main" objectType="CheckBox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5;!E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8;!E13"/><Relationship Id="rId2" Type="http://schemas.openxmlformats.org/officeDocument/2006/relationships/hyperlink" Target="#&#8546;&#65297;!E13"/><Relationship Id="rId1" Type="http://schemas.openxmlformats.org/officeDocument/2006/relationships/hyperlink" Target="#&#8544;!C8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8;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4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3" name="直線矢印コネクタ 2"/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/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6</xdr:row>
      <xdr:rowOff>161925</xdr:rowOff>
    </xdr:from>
    <xdr:to>
      <xdr:col>19</xdr:col>
      <xdr:colOff>66675</xdr:colOff>
      <xdr:row>12</xdr:row>
      <xdr:rowOff>123825</xdr:rowOff>
    </xdr:to>
    <xdr:grpSp>
      <xdr:nvGrpSpPr>
        <xdr:cNvPr id="2" name="グループ化 1"/>
        <xdr:cNvGrpSpPr/>
      </xdr:nvGrpSpPr>
      <xdr:grpSpPr>
        <a:xfrm>
          <a:off x="7038974" y="1552575"/>
          <a:ext cx="2181226" cy="11906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/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152400</xdr:colOff>
      <xdr:row>0</xdr:row>
      <xdr:rowOff>28575</xdr:rowOff>
    </xdr:from>
    <xdr:to>
      <xdr:col>19</xdr:col>
      <xdr:colOff>180976</xdr:colOff>
      <xdr:row>6</xdr:row>
      <xdr:rowOff>38100</xdr:rowOff>
    </xdr:to>
    <xdr:sp macro="" textlink="">
      <xdr:nvSpPr>
        <xdr:cNvPr id="10" name="四角形吹き出し 9"/>
        <xdr:cNvSpPr/>
      </xdr:nvSpPr>
      <xdr:spPr>
        <a:xfrm>
          <a:off x="7077075" y="28575"/>
          <a:ext cx="2257426" cy="1400175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このボタンを押しても</a:t>
          </a:r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</a:t>
          </a:r>
          <a:r>
            <a:rPr kumimoji="1" lang="ja-JP" altLang="en-US" sz="1050" b="0" cap="none" spc="0" baseline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印刷しません。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(^_^)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ゞ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26</xdr:row>
          <xdr:rowOff>66675</xdr:rowOff>
        </xdr:from>
        <xdr:to>
          <xdr:col>15</xdr:col>
          <xdr:colOff>333375</xdr:colOff>
          <xdr:row>30</xdr:row>
          <xdr:rowOff>333375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10</xdr:col>
      <xdr:colOff>762000</xdr:colOff>
      <xdr:row>31</xdr:row>
      <xdr:rowOff>238125</xdr:rowOff>
    </xdr:from>
    <xdr:to>
      <xdr:col>12</xdr:col>
      <xdr:colOff>657225</xdr:colOff>
      <xdr:row>32</xdr:row>
      <xdr:rowOff>171450</xdr:rowOff>
    </xdr:to>
    <xdr:sp macro="" textlink="">
      <xdr:nvSpPr>
        <xdr:cNvPr id="9" name="テキスト ボックス 8"/>
        <xdr:cNvSpPr txBox="1"/>
      </xdr:nvSpPr>
      <xdr:spPr>
        <a:xfrm>
          <a:off x="4238625" y="9572625"/>
          <a:ext cx="10858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9524</xdr:rowOff>
    </xdr:from>
    <xdr:to>
      <xdr:col>12</xdr:col>
      <xdr:colOff>704850</xdr:colOff>
      <xdr:row>25</xdr:row>
      <xdr:rowOff>476250</xdr:rowOff>
    </xdr:to>
    <xdr:sp macro="" textlink="">
      <xdr:nvSpPr>
        <xdr:cNvPr id="11" name="テキスト ボックス 10"/>
        <xdr:cNvSpPr txBox="1"/>
      </xdr:nvSpPr>
      <xdr:spPr>
        <a:xfrm>
          <a:off x="733426" y="5419724"/>
          <a:ext cx="4638674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1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05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18</xdr:col>
      <xdr:colOff>628650</xdr:colOff>
      <xdr:row>17</xdr:row>
      <xdr:rowOff>0</xdr:rowOff>
    </xdr:to>
    <xdr:sp macro="" textlink="">
      <xdr:nvSpPr>
        <xdr:cNvPr id="22" name="額縁 21">
          <a:hlinkClick xmlns:r="http://schemas.openxmlformats.org/officeDocument/2006/relationships" r:id="rId2"/>
        </xdr:cNvPr>
        <xdr:cNvSpPr/>
      </xdr:nvSpPr>
      <xdr:spPr>
        <a:xfrm>
          <a:off x="7277100" y="3095625"/>
          <a:ext cx="1762125" cy="723900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6</xdr:row>
      <xdr:rowOff>238126</xdr:rowOff>
    </xdr:from>
    <xdr:to>
      <xdr:col>18</xdr:col>
      <xdr:colOff>561974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</xdr:cNvPr>
        <xdr:cNvGrpSpPr/>
      </xdr:nvGrpSpPr>
      <xdr:grpSpPr>
        <a:xfrm>
          <a:off x="7115175" y="1628776"/>
          <a:ext cx="1866899" cy="1209674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104775</xdr:colOff>
      <xdr:row>0</xdr:row>
      <xdr:rowOff>38100</xdr:rowOff>
    </xdr:from>
    <xdr:to>
      <xdr:col>19</xdr:col>
      <xdr:colOff>200025</xdr:colOff>
      <xdr:row>6</xdr:row>
      <xdr:rowOff>19049</xdr:rowOff>
    </xdr:to>
    <xdr:sp macro="" textlink="">
      <xdr:nvSpPr>
        <xdr:cNvPr id="6" name="四角形吹き出し 5"/>
        <xdr:cNvSpPr/>
      </xdr:nvSpPr>
      <xdr:spPr>
        <a:xfrm>
          <a:off x="7038975" y="38100"/>
          <a:ext cx="2324100" cy="1371599"/>
        </a:xfrm>
        <a:prstGeom prst="wedgeRectCallout">
          <a:avLst>
            <a:gd name="adj1" fmla="val -60016"/>
            <a:gd name="adj2" fmla="val 98055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申込入力の最終画面です。</a:t>
          </a:r>
          <a:endParaRPr kumimoji="1" lang="en-US" altLang="ja-JP" sz="12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このボタンを押しても</a:t>
          </a:r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</a:t>
          </a:r>
          <a:r>
            <a:rPr kumimoji="1" lang="ja-JP" altLang="en-US" sz="1050" b="0" cap="none" spc="0" baseline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印刷しません。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(^_^)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ゞ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26</xdr:row>
          <xdr:rowOff>47625</xdr:rowOff>
        </xdr:from>
        <xdr:to>
          <xdr:col>15</xdr:col>
          <xdr:colOff>314325</xdr:colOff>
          <xdr:row>30</xdr:row>
          <xdr:rowOff>342900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/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/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8" name="テキスト ボックス 17"/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9" name="テキスト ボックス 18"/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293594</xdr:colOff>
      <xdr:row>16</xdr:row>
      <xdr:rowOff>248210</xdr:rowOff>
    </xdr:from>
    <xdr:ext cx="1962150" cy="1323975"/>
    <xdr:sp macro="" textlink="">
      <xdr:nvSpPr>
        <xdr:cNvPr id="6" name="右矢印 5">
          <a:hlinkClick xmlns:r="http://schemas.openxmlformats.org/officeDocument/2006/relationships" r:id="rId1"/>
        </xdr:cNvPr>
        <xdr:cNvSpPr/>
      </xdr:nvSpPr>
      <xdr:spPr>
        <a:xfrm>
          <a:off x="8913719" y="3143810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200025</xdr:rowOff>
    </xdr:from>
    <xdr:to>
      <xdr:col>0</xdr:col>
      <xdr:colOff>1638299</xdr:colOff>
      <xdr:row>10</xdr:row>
      <xdr:rowOff>28575</xdr:rowOff>
    </xdr:to>
    <xdr:grpSp>
      <xdr:nvGrpSpPr>
        <xdr:cNvPr id="3" name="グループ化 2">
          <a:hlinkClick xmlns:r="http://schemas.openxmlformats.org/officeDocument/2006/relationships" r:id="rId1"/>
        </xdr:cNvPr>
        <xdr:cNvGrpSpPr/>
      </xdr:nvGrpSpPr>
      <xdr:grpSpPr>
        <a:xfrm>
          <a:off x="180975" y="809625"/>
          <a:ext cx="1457324" cy="876300"/>
          <a:chOff x="19050" y="333375"/>
          <a:chExt cx="1457324" cy="819150"/>
        </a:xfrm>
      </xdr:grpSpPr>
      <xdr:sp macro="" textlink="">
        <xdr:nvSpPr>
          <xdr:cNvPr id="4" name="右矢印 3"/>
          <xdr:cNvSpPr/>
        </xdr:nvSpPr>
        <xdr:spPr>
          <a:xfrm rot="10800000" flipV="1">
            <a:off x="19050" y="333375"/>
            <a:ext cx="1457324" cy="819150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063000" y="596619"/>
            <a:ext cx="22054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28575</xdr:colOff>
      <xdr:row>7</xdr:row>
      <xdr:rowOff>38100</xdr:rowOff>
    </xdr:from>
    <xdr:to>
      <xdr:col>13</xdr:col>
      <xdr:colOff>342900</xdr:colOff>
      <xdr:row>9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2686050" y="923925"/>
          <a:ext cx="540067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 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　担当校の放送部顧問（委員会担当）のすべての先生方に、前日準備を含めた大会運営の協力をお願いしています。ご自身の学校が上記大会の担当校かどうか、第１回顧問総会資料と下の</a:t>
          </a:r>
          <a:r>
            <a:rPr kumimoji="1" lang="ja-JP" altLang="en-US" sz="1050" b="1" u="sng">
              <a:solidFill>
                <a:schemeClr val="accent6">
                  <a:lumMod val="7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「↓担当校の確認」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で確認して、該当する右側の矢印をクリックして次に進んでください。　　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76199</xdr:colOff>
          <xdr:row>10</xdr:row>
          <xdr:rowOff>19050</xdr:rowOff>
        </xdr:from>
        <xdr:to>
          <xdr:col>13</xdr:col>
          <xdr:colOff>352425</xdr:colOff>
          <xdr:row>10</xdr:row>
          <xdr:rowOff>723900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13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104776" y="1866899"/>
          <a:ext cx="2162173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2"/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3"/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/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/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</xdr:cNvPr>
        <xdr:cNvGrpSpPr/>
      </xdr:nvGrpSpPr>
      <xdr:grpSpPr>
        <a:xfrm>
          <a:off x="85725" y="1123949"/>
          <a:ext cx="1552575" cy="895351"/>
          <a:chOff x="19050" y="371586"/>
          <a:chExt cx="1457324" cy="990601"/>
        </a:xfrm>
      </xdr:grpSpPr>
      <xdr:sp macro="" textlink="">
        <xdr:nvSpPr>
          <xdr:cNvPr id="4" name="右矢印 3"/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</xdr:cNvPr>
        <xdr:cNvGrpSpPr/>
      </xdr:nvGrpSpPr>
      <xdr:grpSpPr>
        <a:xfrm>
          <a:off x="85725" y="1123949"/>
          <a:ext cx="1552575" cy="895351"/>
          <a:chOff x="19050" y="371586"/>
          <a:chExt cx="1457324" cy="990601"/>
        </a:xfrm>
      </xdr:grpSpPr>
      <xdr:sp macro="" textlink="">
        <xdr:nvSpPr>
          <xdr:cNvPr id="4" name="右矢印 3"/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1962150" cy="1323975"/>
    <xdr:sp macro="" textlink="">
      <xdr:nvSpPr>
        <xdr:cNvPr id="7" name="右矢印 6">
          <a:hlinkClick xmlns:r="http://schemas.openxmlformats.org/officeDocument/2006/relationships" r:id="rId1"/>
        </xdr:cNvPr>
        <xdr:cNvSpPr/>
      </xdr:nvSpPr>
      <xdr:spPr>
        <a:xfrm>
          <a:off x="9810750" y="161925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123825</xdr:colOff>
      <xdr:row>6</xdr:row>
      <xdr:rowOff>133350</xdr:rowOff>
    </xdr:from>
    <xdr:to>
      <xdr:col>0</xdr:col>
      <xdr:colOff>1562100</xdr:colOff>
      <xdr:row>10</xdr:row>
      <xdr:rowOff>171449</xdr:rowOff>
    </xdr:to>
    <xdr:grpSp>
      <xdr:nvGrpSpPr>
        <xdr:cNvPr id="8" name="グループ化 7">
          <a:hlinkClick xmlns:r="http://schemas.openxmlformats.org/officeDocument/2006/relationships" r:id="rId2"/>
        </xdr:cNvPr>
        <xdr:cNvGrpSpPr/>
      </xdr:nvGrpSpPr>
      <xdr:grpSpPr>
        <a:xfrm>
          <a:off x="123825" y="923925"/>
          <a:ext cx="1438275" cy="800099"/>
          <a:chOff x="19050" y="371586"/>
          <a:chExt cx="1457324" cy="990601"/>
        </a:xfrm>
      </xdr:grpSpPr>
      <xdr:sp macro="" textlink="">
        <xdr:nvSpPr>
          <xdr:cNvPr id="9" name="右矢印 8"/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0" name="U ターン矢印 9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1962150" cy="1323975"/>
    <xdr:sp macro="" textlink="">
      <xdr:nvSpPr>
        <xdr:cNvPr id="2" name="右矢印 1">
          <a:hlinkClick xmlns:r="http://schemas.openxmlformats.org/officeDocument/2006/relationships" r:id="rId1"/>
        </xdr:cNvPr>
        <xdr:cNvSpPr/>
      </xdr:nvSpPr>
      <xdr:spPr>
        <a:xfrm>
          <a:off x="10744200" y="161925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123825</xdr:colOff>
      <xdr:row>6</xdr:row>
      <xdr:rowOff>133350</xdr:rowOff>
    </xdr:from>
    <xdr:to>
      <xdr:col>0</xdr:col>
      <xdr:colOff>1562100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</xdr:cNvPr>
        <xdr:cNvGrpSpPr/>
      </xdr:nvGrpSpPr>
      <xdr:grpSpPr>
        <a:xfrm>
          <a:off x="123825" y="923925"/>
          <a:ext cx="1438275" cy="800099"/>
          <a:chOff x="19050" y="371586"/>
          <a:chExt cx="1457324" cy="990601"/>
        </a:xfrm>
      </xdr:grpSpPr>
      <xdr:sp macro="" textlink="">
        <xdr:nvSpPr>
          <xdr:cNvPr id="4" name="右矢印 3"/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1</xdr:row>
      <xdr:rowOff>47625</xdr:rowOff>
    </xdr:from>
    <xdr:ext cx="1638300" cy="1114424"/>
    <xdr:sp macro="" textlink="">
      <xdr:nvSpPr>
        <xdr:cNvPr id="6" name="右矢印 5">
          <a:hlinkClick xmlns:r="http://schemas.openxmlformats.org/officeDocument/2006/relationships" r:id="rId1"/>
        </xdr:cNvPr>
        <xdr:cNvSpPr/>
      </xdr:nvSpPr>
      <xdr:spPr>
        <a:xfrm>
          <a:off x="8763000" y="2381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1</xdr:col>
      <xdr:colOff>38100</xdr:colOff>
      <xdr:row>2</xdr:row>
      <xdr:rowOff>76201</xdr:rowOff>
    </xdr:from>
    <xdr:to>
      <xdr:col>2</xdr:col>
      <xdr:colOff>219074</xdr:colOff>
      <xdr:row>2</xdr:row>
      <xdr:rowOff>876300</xdr:rowOff>
    </xdr:to>
    <xdr:grpSp>
      <xdr:nvGrpSpPr>
        <xdr:cNvPr id="2" name="グループ化 1"/>
        <xdr:cNvGrpSpPr/>
      </xdr:nvGrpSpPr>
      <xdr:grpSpPr>
        <a:xfrm>
          <a:off x="1409700" y="800101"/>
          <a:ext cx="1466849" cy="800099"/>
          <a:chOff x="28575" y="266699"/>
          <a:chExt cx="1457324" cy="990601"/>
        </a:xfrm>
      </xdr:grpSpPr>
      <xdr:sp macro="" textlink="">
        <xdr:nvSpPr>
          <xdr:cNvPr id="8" name="右矢印 7">
            <a:hlinkClick xmlns:r="http://schemas.openxmlformats.org/officeDocument/2006/relationships" r:id="rId2"/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9" name="U ターン矢印 8"/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1</xdr:row>
      <xdr:rowOff>47625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</xdr:cNvPr>
        <xdr:cNvSpPr/>
      </xdr:nvSpPr>
      <xdr:spPr>
        <a:xfrm>
          <a:off x="8763000" y="2381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1</xdr:col>
      <xdr:colOff>38100</xdr:colOff>
      <xdr:row>2</xdr:row>
      <xdr:rowOff>76201</xdr:rowOff>
    </xdr:from>
    <xdr:to>
      <xdr:col>2</xdr:col>
      <xdr:colOff>219074</xdr:colOff>
      <xdr:row>3</xdr:row>
      <xdr:rowOff>0</xdr:rowOff>
    </xdr:to>
    <xdr:grpSp>
      <xdr:nvGrpSpPr>
        <xdr:cNvPr id="11" name="グループ化 10"/>
        <xdr:cNvGrpSpPr/>
      </xdr:nvGrpSpPr>
      <xdr:grpSpPr>
        <a:xfrm>
          <a:off x="1409700" y="619126"/>
          <a:ext cx="14668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/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6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7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31" sqref="F31"/>
    </sheetView>
  </sheetViews>
  <sheetFormatPr defaultRowHeight="14.25"/>
  <cols>
    <col min="1" max="1" width="9" style="251"/>
    <col min="2" max="2" width="10.125" style="252" customWidth="1"/>
    <col min="3" max="3" width="5.75" style="251" customWidth="1"/>
    <col min="4" max="4" width="44.875" style="251" customWidth="1"/>
    <col min="5" max="5" width="10.25" style="251" customWidth="1"/>
    <col min="6" max="6" width="15.75" style="277" customWidth="1"/>
    <col min="7" max="7" width="3.25" style="289" customWidth="1"/>
    <col min="8" max="8" width="20.75" style="251" customWidth="1"/>
    <col min="9" max="9" width="3.25" style="251" customWidth="1"/>
    <col min="10" max="10" width="18.75" style="254" customWidth="1"/>
    <col min="11" max="11" width="18.75" style="251" customWidth="1"/>
    <col min="12" max="12" width="18.75" style="254" customWidth="1"/>
    <col min="13" max="13" width="15.125" style="255" customWidth="1"/>
    <col min="14" max="14" width="18" style="256" customWidth="1"/>
    <col min="15" max="15" width="9" style="257"/>
    <col min="16" max="16384" width="9" style="251"/>
  </cols>
  <sheetData>
    <row r="1" spans="1:12" ht="29.25" customHeight="1">
      <c r="D1" s="253" t="s">
        <v>251</v>
      </c>
      <c r="E1" s="253"/>
      <c r="F1" s="278" t="s">
        <v>259</v>
      </c>
      <c r="G1" s="288"/>
      <c r="H1" s="260" t="s">
        <v>254</v>
      </c>
      <c r="I1" s="260"/>
      <c r="J1" s="261" t="s">
        <v>255</v>
      </c>
    </row>
    <row r="2" spans="1:12" ht="6.75" customHeight="1"/>
    <row r="3" spans="1:12" ht="37.5" customHeight="1">
      <c r="A3" s="252">
        <v>1</v>
      </c>
      <c r="B3" s="251" t="s">
        <v>180</v>
      </c>
      <c r="D3" s="277" t="s">
        <v>398</v>
      </c>
      <c r="E3" s="287"/>
      <c r="F3" s="277" t="s">
        <v>282</v>
      </c>
      <c r="H3" s="251" t="s">
        <v>283</v>
      </c>
      <c r="J3" s="294" t="s">
        <v>284</v>
      </c>
    </row>
    <row r="4" spans="1:12" ht="6.75" customHeight="1">
      <c r="A4" s="252"/>
      <c r="B4" s="251"/>
      <c r="E4" s="286"/>
    </row>
    <row r="5" spans="1:12" ht="21" customHeight="1">
      <c r="A5" s="252">
        <v>2</v>
      </c>
      <c r="B5" s="251" t="s">
        <v>182</v>
      </c>
      <c r="D5" s="258" t="s">
        <v>394</v>
      </c>
      <c r="E5" s="286"/>
      <c r="F5" s="277" t="s">
        <v>392</v>
      </c>
      <c r="H5" s="251" t="s">
        <v>394</v>
      </c>
      <c r="J5" s="257" t="s">
        <v>396</v>
      </c>
    </row>
    <row r="6" spans="1:12" ht="6.75" customHeight="1">
      <c r="A6" s="252"/>
      <c r="B6" s="251"/>
      <c r="E6" s="286"/>
      <c r="J6" s="257"/>
    </row>
    <row r="7" spans="1:12">
      <c r="A7" s="252">
        <v>3</v>
      </c>
      <c r="B7" s="251" t="s">
        <v>271</v>
      </c>
      <c r="D7" s="259" t="s">
        <v>272</v>
      </c>
      <c r="E7" s="323"/>
      <c r="F7" s="277" t="s">
        <v>393</v>
      </c>
      <c r="H7" s="251" t="s">
        <v>395</v>
      </c>
      <c r="J7" s="257" t="s">
        <v>397</v>
      </c>
    </row>
    <row r="8" spans="1:12" ht="6.75" customHeight="1">
      <c r="A8" s="252"/>
      <c r="B8" s="251"/>
      <c r="E8" s="286"/>
      <c r="J8" s="257"/>
    </row>
    <row r="9" spans="1:12">
      <c r="A9" s="252">
        <v>4</v>
      </c>
      <c r="B9" s="251" t="s">
        <v>181</v>
      </c>
      <c r="D9" s="259">
        <v>43362</v>
      </c>
      <c r="E9" s="323"/>
      <c r="F9" s="313">
        <v>43250</v>
      </c>
      <c r="G9" s="314"/>
      <c r="H9" s="315">
        <v>43362</v>
      </c>
      <c r="I9" s="316"/>
      <c r="J9" s="317">
        <v>43397</v>
      </c>
    </row>
    <row r="10" spans="1:12" ht="6.75" customHeight="1">
      <c r="A10" s="252"/>
      <c r="B10" s="251"/>
      <c r="E10" s="286"/>
      <c r="J10" s="257"/>
      <c r="K10" s="284"/>
      <c r="L10" s="285"/>
    </row>
    <row r="11" spans="1:12" ht="13.5">
      <c r="A11" s="252">
        <v>5</v>
      </c>
      <c r="B11" s="251" t="s">
        <v>253</v>
      </c>
      <c r="D11" s="258" t="s">
        <v>97</v>
      </c>
      <c r="E11" s="286"/>
      <c r="F11" s="251" t="s">
        <v>97</v>
      </c>
      <c r="G11" s="251"/>
      <c r="H11" s="251" t="s">
        <v>97</v>
      </c>
      <c r="J11" s="251" t="s">
        <v>97</v>
      </c>
      <c r="K11" s="286"/>
      <c r="L11" s="257"/>
    </row>
    <row r="12" spans="1:12" ht="13.5">
      <c r="A12" s="252"/>
      <c r="B12" s="251"/>
      <c r="D12" s="258" t="s">
        <v>266</v>
      </c>
      <c r="E12" s="286"/>
      <c r="F12" s="251" t="s">
        <v>266</v>
      </c>
      <c r="G12" s="414"/>
      <c r="H12" s="251" t="s">
        <v>266</v>
      </c>
      <c r="J12" s="251" t="s">
        <v>266</v>
      </c>
      <c r="K12" s="286"/>
      <c r="L12" s="257"/>
    </row>
    <row r="13" spans="1:12" ht="13.5">
      <c r="A13" s="252"/>
      <c r="B13" s="251"/>
      <c r="D13" s="258" t="s">
        <v>390</v>
      </c>
      <c r="E13" s="286"/>
      <c r="F13" s="251" t="s">
        <v>433</v>
      </c>
      <c r="G13" s="414"/>
      <c r="H13" s="251" t="s">
        <v>280</v>
      </c>
      <c r="J13" s="257" t="s">
        <v>256</v>
      </c>
      <c r="K13" s="286"/>
      <c r="L13" s="257"/>
    </row>
    <row r="14" spans="1:12" ht="13.5">
      <c r="A14" s="252"/>
      <c r="B14" s="251"/>
      <c r="D14" s="258" t="s">
        <v>391</v>
      </c>
      <c r="E14" s="286"/>
      <c r="F14" s="251" t="s">
        <v>434</v>
      </c>
      <c r="G14" s="414"/>
      <c r="H14" s="251" t="s">
        <v>281</v>
      </c>
      <c r="J14" s="257" t="s">
        <v>257</v>
      </c>
      <c r="K14" s="286"/>
      <c r="L14" s="257"/>
    </row>
    <row r="15" spans="1:12" ht="13.5">
      <c r="A15" s="252"/>
      <c r="B15" s="251"/>
      <c r="D15" s="258" t="s">
        <v>96</v>
      </c>
      <c r="E15" s="286"/>
      <c r="F15" s="251" t="s">
        <v>96</v>
      </c>
      <c r="G15" s="414"/>
      <c r="H15" s="251" t="s">
        <v>96</v>
      </c>
      <c r="J15" s="251" t="s">
        <v>96</v>
      </c>
      <c r="L15" s="257"/>
    </row>
    <row r="16" spans="1:12" ht="13.5">
      <c r="A16" s="252"/>
      <c r="B16" s="251"/>
      <c r="D16" s="258"/>
      <c r="E16" s="286"/>
      <c r="F16" s="286" t="s">
        <v>435</v>
      </c>
      <c r="G16" s="414"/>
      <c r="J16" s="257"/>
      <c r="L16" s="257"/>
    </row>
    <row r="17" spans="1:15" ht="13.5">
      <c r="A17" s="252"/>
      <c r="B17" s="251"/>
      <c r="D17" s="258"/>
      <c r="E17" s="286"/>
      <c r="F17" s="286" t="s">
        <v>436</v>
      </c>
      <c r="G17" s="414"/>
      <c r="J17" s="257"/>
      <c r="L17" s="257"/>
    </row>
    <row r="18" spans="1:15" ht="13.5">
      <c r="A18" s="252"/>
      <c r="B18" s="251"/>
      <c r="D18" s="258"/>
      <c r="E18" s="286"/>
      <c r="F18" s="286" t="s">
        <v>285</v>
      </c>
      <c r="G18" s="414"/>
      <c r="J18" s="257"/>
      <c r="K18" s="286"/>
      <c r="L18" s="257"/>
    </row>
    <row r="19" spans="1:15" ht="6.75" customHeight="1">
      <c r="A19" s="252"/>
      <c r="B19" s="251"/>
      <c r="E19" s="286"/>
    </row>
    <row r="20" spans="1:15">
      <c r="A20" s="252">
        <v>6</v>
      </c>
      <c r="B20" s="251" t="s">
        <v>258</v>
      </c>
      <c r="C20" s="320">
        <v>1</v>
      </c>
      <c r="D20" s="258"/>
      <c r="E20" s="286"/>
    </row>
    <row r="21" spans="1:15">
      <c r="C21" s="320">
        <v>2</v>
      </c>
      <c r="D21" s="258"/>
      <c r="E21" s="286"/>
    </row>
    <row r="22" spans="1:15">
      <c r="C22" s="320">
        <v>3</v>
      </c>
      <c r="D22" s="258"/>
      <c r="E22" s="286"/>
    </row>
    <row r="23" spans="1:15">
      <c r="C23" s="320">
        <v>4</v>
      </c>
      <c r="D23" s="258"/>
      <c r="E23" s="286"/>
    </row>
    <row r="24" spans="1:15">
      <c r="C24" s="320">
        <v>5</v>
      </c>
      <c r="D24" s="258"/>
      <c r="E24" s="286"/>
    </row>
    <row r="25" spans="1:15" s="286" customFormat="1" ht="6.75" customHeight="1">
      <c r="B25" s="284"/>
      <c r="C25" s="284"/>
      <c r="F25" s="287"/>
      <c r="G25" s="290"/>
      <c r="J25" s="254"/>
      <c r="L25" s="254"/>
      <c r="M25" s="255"/>
      <c r="N25" s="256"/>
      <c r="O25" s="257"/>
    </row>
    <row r="26" spans="1:15" s="286" customFormat="1" ht="14.25" customHeight="1">
      <c r="A26" s="284">
        <v>7</v>
      </c>
      <c r="B26" s="312" t="s">
        <v>278</v>
      </c>
      <c r="C26" s="284"/>
      <c r="D26" s="258" t="s">
        <v>428</v>
      </c>
      <c r="F26" s="287" t="s">
        <v>276</v>
      </c>
      <c r="G26" s="290"/>
      <c r="H26" s="286" t="s">
        <v>428</v>
      </c>
      <c r="J26" s="257" t="s">
        <v>277</v>
      </c>
      <c r="L26" s="254"/>
      <c r="M26" s="255"/>
      <c r="N26" s="256"/>
      <c r="O26" s="257"/>
    </row>
    <row r="27" spans="1:15" s="286" customFormat="1" ht="14.25" customHeight="1">
      <c r="B27" s="284" t="s">
        <v>275</v>
      </c>
      <c r="C27" s="284"/>
      <c r="D27" s="258" t="s">
        <v>105</v>
      </c>
      <c r="F27" s="287"/>
      <c r="G27" s="290"/>
      <c r="H27" s="286" t="s">
        <v>429</v>
      </c>
      <c r="J27" s="257" t="s">
        <v>279</v>
      </c>
      <c r="L27" s="254"/>
      <c r="M27" s="255"/>
      <c r="N27" s="256"/>
      <c r="O27" s="257"/>
    </row>
    <row r="28" spans="1:15" s="286" customFormat="1" ht="14.25" customHeight="1">
      <c r="B28" s="284"/>
      <c r="C28" s="284"/>
      <c r="D28" s="287"/>
      <c r="E28" s="287"/>
      <c r="F28" s="287"/>
      <c r="G28" s="290"/>
      <c r="J28" s="254"/>
      <c r="L28" s="254"/>
      <c r="M28" s="255"/>
      <c r="N28" s="256"/>
      <c r="O28" s="257"/>
    </row>
    <row r="29" spans="1:15" ht="18.75" customHeight="1">
      <c r="F29" s="287"/>
      <c r="G29" s="743" t="s">
        <v>0</v>
      </c>
      <c r="H29" s="744"/>
      <c r="I29" s="309"/>
      <c r="J29" s="745" t="s">
        <v>330</v>
      </c>
      <c r="K29" s="745" t="s">
        <v>331</v>
      </c>
      <c r="L29" s="745" t="s">
        <v>332</v>
      </c>
    </row>
    <row r="30" spans="1:15" ht="18.75" customHeight="1">
      <c r="B30" s="262"/>
      <c r="C30" s="262"/>
      <c r="D30" s="263" t="s">
        <v>286</v>
      </c>
      <c r="E30" s="324" t="s">
        <v>287</v>
      </c>
      <c r="F30" s="279" t="s">
        <v>260</v>
      </c>
      <c r="G30" s="291" t="s">
        <v>270</v>
      </c>
      <c r="H30" s="300" t="s">
        <v>261</v>
      </c>
      <c r="I30" s="305"/>
      <c r="J30" s="746"/>
      <c r="K30" s="746"/>
      <c r="L30" s="746"/>
    </row>
    <row r="31" spans="1:15" ht="18.75" customHeight="1">
      <c r="A31" s="264" t="s">
        <v>184</v>
      </c>
      <c r="B31" s="265"/>
      <c r="C31" s="265">
        <v>1</v>
      </c>
      <c r="D31" s="266" t="s">
        <v>1</v>
      </c>
      <c r="E31" s="325" t="s">
        <v>302</v>
      </c>
      <c r="F31" s="280" t="s">
        <v>195</v>
      </c>
      <c r="G31" s="318" t="s">
        <v>268</v>
      </c>
      <c r="H31" s="301" t="str">
        <f t="shared" ref="H31" si="0">IF(G31="n","NHK杯(6月)運営担当校です。",IF(G31="k","高総文祭(9月)運営担当校です。",IF(G31="s","新人戦(11月)運営担当校です。","")))</f>
        <v>NHK杯(6月)運営担当校です。</v>
      </c>
      <c r="I31" s="306"/>
      <c r="J31" s="329" t="s">
        <v>333</v>
      </c>
      <c r="K31" s="329" t="s">
        <v>334</v>
      </c>
      <c r="L31" s="330"/>
    </row>
    <row r="32" spans="1:15" ht="18.75" customHeight="1">
      <c r="A32" s="267" t="s">
        <v>188</v>
      </c>
      <c r="B32" s="268"/>
      <c r="C32" s="268">
        <v>2</v>
      </c>
      <c r="D32" s="269" t="s">
        <v>2</v>
      </c>
      <c r="E32" s="326" t="s">
        <v>303</v>
      </c>
      <c r="F32" s="281" t="s">
        <v>196</v>
      </c>
      <c r="G32" s="319" t="s">
        <v>268</v>
      </c>
      <c r="H32" s="302" t="str">
        <f>IF(G32="n","NHK杯(6月)運営担当校です。",IF(G32="k","高総文祭(9月)運営担当校です。",IF(G32="s","新人戦(11月)運営担当校です。","")))</f>
        <v>NHK杯(6月)運営担当校です。</v>
      </c>
      <c r="I32" s="307"/>
      <c r="J32" s="331" t="s">
        <v>335</v>
      </c>
      <c r="K32" s="332" t="s">
        <v>338</v>
      </c>
      <c r="L32" s="331"/>
    </row>
    <row r="33" spans="1:12" ht="18.75" customHeight="1">
      <c r="A33" s="267"/>
      <c r="B33" s="268"/>
      <c r="C33" s="268">
        <v>3</v>
      </c>
      <c r="D33" s="269" t="s">
        <v>3</v>
      </c>
      <c r="E33" s="326" t="s">
        <v>304</v>
      </c>
      <c r="F33" s="281" t="s">
        <v>197</v>
      </c>
      <c r="G33" s="319" t="s">
        <v>268</v>
      </c>
      <c r="H33" s="302" t="str">
        <f t="shared" ref="H33:H96" si="1">IF(G33="n","NHK杯(6月)運営担当校です。",IF(G33="k","高総文祭(9月)運営担当校です。",IF(G33="s","新人戦(11月)運営担当校です。","")))</f>
        <v>NHK杯(6月)運営担当校です。</v>
      </c>
      <c r="I33" s="307"/>
      <c r="J33" s="331"/>
      <c r="K33" s="332"/>
      <c r="L33" s="331"/>
    </row>
    <row r="34" spans="1:12" ht="18.75" customHeight="1">
      <c r="A34" s="267"/>
      <c r="B34" s="268"/>
      <c r="C34" s="268">
        <v>4</v>
      </c>
      <c r="D34" s="269" t="s">
        <v>4</v>
      </c>
      <c r="E34" s="326" t="s">
        <v>305</v>
      </c>
      <c r="F34" s="281" t="s">
        <v>198</v>
      </c>
      <c r="G34" s="319" t="s">
        <v>268</v>
      </c>
      <c r="H34" s="302" t="str">
        <f t="shared" si="1"/>
        <v>NHK杯(6月)運営担当校です。</v>
      </c>
      <c r="I34" s="307"/>
      <c r="J34" s="331" t="s">
        <v>336</v>
      </c>
      <c r="K34" s="332" t="s">
        <v>337</v>
      </c>
      <c r="L34" s="331"/>
    </row>
    <row r="35" spans="1:12" ht="18.75" customHeight="1">
      <c r="A35" s="267"/>
      <c r="B35" s="268"/>
      <c r="C35" s="268">
        <v>5</v>
      </c>
      <c r="D35" s="269" t="s">
        <v>5</v>
      </c>
      <c r="E35" s="326" t="s">
        <v>324</v>
      </c>
      <c r="F35" s="281" t="s">
        <v>199</v>
      </c>
      <c r="G35" s="319" t="s">
        <v>268</v>
      </c>
      <c r="H35" s="302" t="str">
        <f t="shared" si="1"/>
        <v>NHK杯(6月)運営担当校です。</v>
      </c>
      <c r="I35" s="307"/>
      <c r="J35" s="331" t="s">
        <v>339</v>
      </c>
      <c r="K35" s="332"/>
      <c r="L35" s="331"/>
    </row>
    <row r="36" spans="1:12" ht="18.75" customHeight="1">
      <c r="A36" s="267"/>
      <c r="B36" s="268"/>
      <c r="C36" s="268">
        <v>6</v>
      </c>
      <c r="D36" s="269" t="s">
        <v>6</v>
      </c>
      <c r="E36" s="326" t="s">
        <v>306</v>
      </c>
      <c r="F36" s="281" t="s">
        <v>200</v>
      </c>
      <c r="G36" s="319" t="s">
        <v>272</v>
      </c>
      <c r="H36" s="302" t="str">
        <f t="shared" si="1"/>
        <v>高総文祭(9月)運営担当校です。</v>
      </c>
      <c r="I36" s="307"/>
      <c r="J36" s="331"/>
      <c r="K36" s="332"/>
      <c r="L36" s="331"/>
    </row>
    <row r="37" spans="1:12" ht="18.75" customHeight="1">
      <c r="A37" s="267"/>
      <c r="B37" s="268"/>
      <c r="C37" s="268">
        <v>7</v>
      </c>
      <c r="D37" s="269" t="s">
        <v>7</v>
      </c>
      <c r="E37" s="326" t="s">
        <v>307</v>
      </c>
      <c r="F37" s="281" t="s">
        <v>201</v>
      </c>
      <c r="G37" s="319" t="s">
        <v>272</v>
      </c>
      <c r="H37" s="302" t="str">
        <f t="shared" si="1"/>
        <v>高総文祭(9月)運営担当校です。</v>
      </c>
      <c r="I37" s="307"/>
      <c r="J37" s="331" t="s">
        <v>340</v>
      </c>
      <c r="K37" s="332" t="s">
        <v>341</v>
      </c>
      <c r="L37" s="331"/>
    </row>
    <row r="38" spans="1:12" ht="18.75" customHeight="1">
      <c r="A38" s="267"/>
      <c r="B38" s="268"/>
      <c r="C38" s="268">
        <v>8</v>
      </c>
      <c r="D38" s="269" t="s">
        <v>8</v>
      </c>
      <c r="E38" s="326" t="s">
        <v>308</v>
      </c>
      <c r="F38" s="281" t="s">
        <v>202</v>
      </c>
      <c r="G38" s="319" t="s">
        <v>272</v>
      </c>
      <c r="H38" s="302" t="str">
        <f t="shared" si="1"/>
        <v>高総文祭(9月)運営担当校です。</v>
      </c>
      <c r="I38" s="307"/>
      <c r="J38" s="331" t="s">
        <v>342</v>
      </c>
      <c r="K38" s="332"/>
      <c r="L38" s="331"/>
    </row>
    <row r="39" spans="1:12" ht="18.75" customHeight="1">
      <c r="A39" s="267"/>
      <c r="B39" s="268"/>
      <c r="C39" s="268">
        <v>9</v>
      </c>
      <c r="D39" s="269" t="s">
        <v>9</v>
      </c>
      <c r="E39" s="326" t="s">
        <v>309</v>
      </c>
      <c r="F39" s="281" t="s">
        <v>203</v>
      </c>
      <c r="G39" s="319"/>
      <c r="H39" s="302" t="str">
        <f t="shared" si="1"/>
        <v/>
      </c>
      <c r="I39" s="307"/>
      <c r="J39" s="331"/>
      <c r="K39" s="332"/>
      <c r="L39" s="331"/>
    </row>
    <row r="40" spans="1:12" ht="18.75" customHeight="1">
      <c r="A40" s="267"/>
      <c r="B40" s="268"/>
      <c r="C40" s="268">
        <v>10</v>
      </c>
      <c r="D40" s="269" t="s">
        <v>12</v>
      </c>
      <c r="E40" s="326" t="s">
        <v>310</v>
      </c>
      <c r="F40" s="281" t="s">
        <v>204</v>
      </c>
      <c r="G40" s="319" t="s">
        <v>272</v>
      </c>
      <c r="H40" s="302" t="str">
        <f t="shared" si="1"/>
        <v>高総文祭(9月)運営担当校です。</v>
      </c>
      <c r="I40" s="307"/>
      <c r="J40" s="331" t="s">
        <v>343</v>
      </c>
      <c r="K40" s="332" t="s">
        <v>344</v>
      </c>
      <c r="L40" s="331"/>
    </row>
    <row r="41" spans="1:12" ht="18.75" customHeight="1">
      <c r="A41" s="267"/>
      <c r="B41" s="268"/>
      <c r="C41" s="268">
        <v>11</v>
      </c>
      <c r="D41" s="269" t="s">
        <v>32</v>
      </c>
      <c r="E41" s="326" t="s">
        <v>325</v>
      </c>
      <c r="F41" s="282" t="s">
        <v>205</v>
      </c>
      <c r="G41" s="319" t="s">
        <v>272</v>
      </c>
      <c r="H41" s="302" t="str">
        <f t="shared" si="1"/>
        <v>高総文祭(9月)運営担当校です。</v>
      </c>
      <c r="I41" s="308"/>
      <c r="J41" s="331" t="s">
        <v>345</v>
      </c>
      <c r="K41" s="333" t="s">
        <v>346</v>
      </c>
      <c r="L41" s="331"/>
    </row>
    <row r="42" spans="1:12" ht="18.75" customHeight="1">
      <c r="A42" s="267"/>
      <c r="B42" s="268"/>
      <c r="C42" s="268">
        <v>12</v>
      </c>
      <c r="D42" s="269" t="s">
        <v>33</v>
      </c>
      <c r="E42" s="326" t="s">
        <v>326</v>
      </c>
      <c r="F42" s="282" t="s">
        <v>206</v>
      </c>
      <c r="G42" s="319" t="s">
        <v>272</v>
      </c>
      <c r="H42" s="302" t="str">
        <f t="shared" si="1"/>
        <v>高総文祭(9月)運営担当校です。</v>
      </c>
      <c r="I42" s="308"/>
      <c r="J42" s="331" t="s">
        <v>347</v>
      </c>
      <c r="K42" s="333"/>
      <c r="L42" s="331"/>
    </row>
    <row r="43" spans="1:12" ht="18.75" customHeight="1">
      <c r="A43" s="267"/>
      <c r="B43" s="268"/>
      <c r="C43" s="268">
        <v>13</v>
      </c>
      <c r="D43" s="269" t="s">
        <v>35</v>
      </c>
      <c r="E43" s="326" t="s">
        <v>329</v>
      </c>
      <c r="F43" s="282" t="s">
        <v>207</v>
      </c>
      <c r="G43" s="319" t="s">
        <v>272</v>
      </c>
      <c r="H43" s="302" t="str">
        <f t="shared" si="1"/>
        <v>高総文祭(9月)運営担当校です。</v>
      </c>
      <c r="I43" s="307"/>
      <c r="J43" s="331" t="s">
        <v>348</v>
      </c>
      <c r="K43" s="332" t="s">
        <v>349</v>
      </c>
      <c r="L43" s="331" t="s">
        <v>350</v>
      </c>
    </row>
    <row r="44" spans="1:12" ht="18.75" customHeight="1">
      <c r="A44" s="267"/>
      <c r="B44" s="268"/>
      <c r="C44" s="268">
        <v>14</v>
      </c>
      <c r="D44" s="269" t="s">
        <v>36</v>
      </c>
      <c r="E44" s="326" t="s">
        <v>119</v>
      </c>
      <c r="F44" s="282" t="s">
        <v>208</v>
      </c>
      <c r="G44" s="319" t="s">
        <v>268</v>
      </c>
      <c r="H44" s="302" t="str">
        <f t="shared" si="1"/>
        <v>NHK杯(6月)運営担当校です。</v>
      </c>
      <c r="I44" s="307"/>
      <c r="J44" s="331" t="s">
        <v>351</v>
      </c>
      <c r="K44" s="332" t="s">
        <v>352</v>
      </c>
      <c r="L44" s="331"/>
    </row>
    <row r="45" spans="1:12" ht="18.75" customHeight="1">
      <c r="A45" s="267"/>
      <c r="B45" s="268"/>
      <c r="C45" s="268">
        <v>15</v>
      </c>
      <c r="D45" s="269" t="s">
        <v>37</v>
      </c>
      <c r="E45" s="326" t="s">
        <v>120</v>
      </c>
      <c r="F45" s="282" t="s">
        <v>209</v>
      </c>
      <c r="G45" s="319" t="s">
        <v>268</v>
      </c>
      <c r="H45" s="302" t="str">
        <f t="shared" si="1"/>
        <v>NHK杯(6月)運営担当校です。</v>
      </c>
      <c r="I45" s="307"/>
      <c r="J45" s="331" t="s">
        <v>353</v>
      </c>
      <c r="K45" s="332" t="s">
        <v>354</v>
      </c>
      <c r="L45" s="331" t="s">
        <v>355</v>
      </c>
    </row>
    <row r="46" spans="1:12" ht="18.75" customHeight="1">
      <c r="A46" s="267"/>
      <c r="B46" s="268"/>
      <c r="C46" s="268">
        <v>16</v>
      </c>
      <c r="D46" s="269" t="s">
        <v>38</v>
      </c>
      <c r="E46" s="326" t="s">
        <v>122</v>
      </c>
      <c r="F46" s="282" t="s">
        <v>210</v>
      </c>
      <c r="G46" s="319"/>
      <c r="H46" s="302" t="str">
        <f t="shared" si="1"/>
        <v/>
      </c>
      <c r="I46" s="307"/>
      <c r="J46" s="331"/>
      <c r="K46" s="332"/>
      <c r="L46" s="331"/>
    </row>
    <row r="47" spans="1:12" ht="18.75" customHeight="1">
      <c r="A47" s="267"/>
      <c r="B47" s="268"/>
      <c r="C47" s="268">
        <v>17</v>
      </c>
      <c r="D47" s="269" t="s">
        <v>211</v>
      </c>
      <c r="E47" s="326" t="s">
        <v>327</v>
      </c>
      <c r="F47" s="282" t="s">
        <v>212</v>
      </c>
      <c r="G47" s="319" t="s">
        <v>272</v>
      </c>
      <c r="H47" s="302" t="str">
        <f t="shared" si="1"/>
        <v>高総文祭(9月)運営担当校です。</v>
      </c>
      <c r="I47" s="307"/>
      <c r="J47" s="331" t="s">
        <v>356</v>
      </c>
      <c r="K47" s="332"/>
      <c r="L47" s="331"/>
    </row>
    <row r="48" spans="1:12" ht="18.75" customHeight="1">
      <c r="A48" s="270" t="s">
        <v>183</v>
      </c>
      <c r="B48" s="268"/>
      <c r="C48" s="268">
        <v>21</v>
      </c>
      <c r="D48" s="269" t="s">
        <v>13</v>
      </c>
      <c r="E48" s="326" t="s">
        <v>328</v>
      </c>
      <c r="F48" s="281" t="s">
        <v>213</v>
      </c>
      <c r="G48" s="319" t="s">
        <v>269</v>
      </c>
      <c r="H48" s="302" t="str">
        <f t="shared" si="1"/>
        <v>新人戦(11月)運営担当校です。</v>
      </c>
      <c r="I48" s="308"/>
      <c r="J48" s="331"/>
      <c r="K48" s="333"/>
      <c r="L48" s="331"/>
    </row>
    <row r="49" spans="1:12" ht="18.75" customHeight="1">
      <c r="A49" s="267" t="s">
        <v>187</v>
      </c>
      <c r="B49" s="268"/>
      <c r="C49" s="268">
        <v>22</v>
      </c>
      <c r="D49" s="269" t="s">
        <v>14</v>
      </c>
      <c r="E49" s="326" t="s">
        <v>311</v>
      </c>
      <c r="F49" s="281" t="s">
        <v>214</v>
      </c>
      <c r="G49" s="319" t="s">
        <v>269</v>
      </c>
      <c r="H49" s="302" t="str">
        <f t="shared" si="1"/>
        <v>新人戦(11月)運営担当校です。</v>
      </c>
      <c r="I49" s="308"/>
      <c r="J49" s="331" t="s">
        <v>357</v>
      </c>
      <c r="K49" s="333" t="s">
        <v>358</v>
      </c>
      <c r="L49" s="331"/>
    </row>
    <row r="50" spans="1:12" ht="18.75" customHeight="1">
      <c r="A50" s="270"/>
      <c r="B50" s="268"/>
      <c r="C50" s="268">
        <v>23</v>
      </c>
      <c r="D50" s="269" t="s">
        <v>15</v>
      </c>
      <c r="E50" s="326" t="s">
        <v>312</v>
      </c>
      <c r="F50" s="281" t="s">
        <v>215</v>
      </c>
      <c r="G50" s="319" t="s">
        <v>269</v>
      </c>
      <c r="H50" s="302" t="str">
        <f t="shared" si="1"/>
        <v>新人戦(11月)運営担当校です。</v>
      </c>
      <c r="I50" s="308"/>
      <c r="J50" s="331" t="s">
        <v>359</v>
      </c>
      <c r="K50" s="333"/>
      <c r="L50" s="331"/>
    </row>
    <row r="51" spans="1:12" ht="18.75" customHeight="1">
      <c r="A51" s="270"/>
      <c r="B51" s="268"/>
      <c r="C51" s="268">
        <v>24</v>
      </c>
      <c r="D51" s="269" t="s">
        <v>16</v>
      </c>
      <c r="E51" s="326" t="s">
        <v>313</v>
      </c>
      <c r="F51" s="281" t="s">
        <v>216</v>
      </c>
      <c r="G51" s="319" t="s">
        <v>269</v>
      </c>
      <c r="H51" s="302" t="str">
        <f t="shared" si="1"/>
        <v>新人戦(11月)運営担当校です。</v>
      </c>
      <c r="I51" s="308"/>
      <c r="J51" s="331"/>
      <c r="K51" s="333"/>
      <c r="L51" s="331"/>
    </row>
    <row r="52" spans="1:12" ht="18.75" customHeight="1">
      <c r="A52" s="270"/>
      <c r="B52" s="268"/>
      <c r="C52" s="268">
        <v>25</v>
      </c>
      <c r="D52" s="269" t="s">
        <v>17</v>
      </c>
      <c r="E52" s="326" t="s">
        <v>314</v>
      </c>
      <c r="F52" s="281" t="s">
        <v>217</v>
      </c>
      <c r="G52" s="319" t="s">
        <v>269</v>
      </c>
      <c r="H52" s="302" t="str">
        <f t="shared" si="1"/>
        <v>新人戦(11月)運営担当校です。</v>
      </c>
      <c r="I52" s="308"/>
      <c r="J52" s="331" t="s">
        <v>360</v>
      </c>
      <c r="K52" s="333"/>
      <c r="L52" s="331"/>
    </row>
    <row r="53" spans="1:12" ht="18.75" customHeight="1">
      <c r="A53" s="270"/>
      <c r="B53" s="268"/>
      <c r="C53" s="268">
        <v>26</v>
      </c>
      <c r="D53" s="269" t="s">
        <v>18</v>
      </c>
      <c r="E53" s="326" t="s">
        <v>315</v>
      </c>
      <c r="F53" s="281" t="s">
        <v>218</v>
      </c>
      <c r="G53" s="319" t="s">
        <v>269</v>
      </c>
      <c r="H53" s="302" t="str">
        <f t="shared" si="1"/>
        <v>新人戦(11月)運営担当校です。</v>
      </c>
      <c r="I53" s="308"/>
      <c r="J53" s="331" t="s">
        <v>361</v>
      </c>
      <c r="K53" s="333" t="s">
        <v>362</v>
      </c>
      <c r="L53" s="331"/>
    </row>
    <row r="54" spans="1:12" ht="18.75" customHeight="1">
      <c r="A54" s="270"/>
      <c r="B54" s="268"/>
      <c r="C54" s="268">
        <v>27</v>
      </c>
      <c r="D54" s="269" t="s">
        <v>26</v>
      </c>
      <c r="E54" s="326" t="s">
        <v>322</v>
      </c>
      <c r="F54" s="282" t="s">
        <v>219</v>
      </c>
      <c r="G54" s="319" t="s">
        <v>269</v>
      </c>
      <c r="H54" s="302" t="str">
        <f t="shared" si="1"/>
        <v>新人戦(11月)運営担当校です。</v>
      </c>
      <c r="I54" s="307"/>
      <c r="J54" s="331" t="s">
        <v>363</v>
      </c>
      <c r="K54" s="332"/>
      <c r="L54" s="331"/>
    </row>
    <row r="55" spans="1:12" ht="18.75" customHeight="1">
      <c r="A55" s="270"/>
      <c r="B55" s="268"/>
      <c r="C55" s="268">
        <v>28</v>
      </c>
      <c r="D55" s="269" t="s">
        <v>27</v>
      </c>
      <c r="E55" s="326" t="s">
        <v>111</v>
      </c>
      <c r="F55" s="282" t="s">
        <v>220</v>
      </c>
      <c r="G55" s="319" t="s">
        <v>269</v>
      </c>
      <c r="H55" s="302" t="str">
        <f t="shared" si="1"/>
        <v>新人戦(11月)運営担当校です。</v>
      </c>
      <c r="I55" s="307"/>
      <c r="J55" s="331"/>
      <c r="K55" s="332"/>
      <c r="L55" s="331"/>
    </row>
    <row r="56" spans="1:12" ht="18.75" customHeight="1">
      <c r="A56" s="270"/>
      <c r="B56" s="268"/>
      <c r="C56" s="268">
        <v>29</v>
      </c>
      <c r="D56" s="269" t="s">
        <v>34</v>
      </c>
      <c r="E56" s="326" t="s">
        <v>116</v>
      </c>
      <c r="F56" s="282" t="s">
        <v>221</v>
      </c>
      <c r="G56" s="319" t="s">
        <v>269</v>
      </c>
      <c r="H56" s="302" t="str">
        <f t="shared" si="1"/>
        <v>新人戦(11月)運営担当校です。</v>
      </c>
      <c r="I56" s="308"/>
      <c r="J56" s="331"/>
      <c r="K56" s="333"/>
      <c r="L56" s="331"/>
    </row>
    <row r="57" spans="1:12" ht="18.75" customHeight="1" collapsed="1">
      <c r="A57" s="270" t="s">
        <v>185</v>
      </c>
      <c r="B57" s="268"/>
      <c r="C57" s="268">
        <v>41</v>
      </c>
      <c r="D57" s="269" t="s">
        <v>19</v>
      </c>
      <c r="E57" s="326" t="s">
        <v>316</v>
      </c>
      <c r="F57" s="281" t="s">
        <v>222</v>
      </c>
      <c r="G57" s="319"/>
      <c r="H57" s="302" t="str">
        <f t="shared" si="1"/>
        <v/>
      </c>
      <c r="I57" s="308"/>
      <c r="J57" s="331" t="s">
        <v>364</v>
      </c>
      <c r="K57" s="333"/>
      <c r="L57" s="331"/>
    </row>
    <row r="58" spans="1:12" ht="18.75" customHeight="1">
      <c r="A58" s="267" t="s">
        <v>189</v>
      </c>
      <c r="B58" s="268"/>
      <c r="C58" s="268">
        <v>42</v>
      </c>
      <c r="D58" s="269" t="s">
        <v>20</v>
      </c>
      <c r="E58" s="326" t="s">
        <v>317</v>
      </c>
      <c r="F58" s="281" t="s">
        <v>223</v>
      </c>
      <c r="G58" s="319"/>
      <c r="H58" s="302" t="str">
        <f t="shared" si="1"/>
        <v/>
      </c>
      <c r="I58" s="308"/>
      <c r="J58" s="331" t="s">
        <v>365</v>
      </c>
      <c r="K58" s="333"/>
      <c r="L58" s="331"/>
    </row>
    <row r="59" spans="1:12" ht="18.75" customHeight="1">
      <c r="A59" s="270"/>
      <c r="B59" s="268"/>
      <c r="C59" s="268">
        <v>43</v>
      </c>
      <c r="D59" s="269" t="s">
        <v>21</v>
      </c>
      <c r="E59" s="326" t="s">
        <v>318</v>
      </c>
      <c r="F59" s="281" t="s">
        <v>224</v>
      </c>
      <c r="G59" s="319"/>
      <c r="H59" s="302" t="str">
        <f t="shared" si="1"/>
        <v/>
      </c>
      <c r="I59" s="308"/>
      <c r="J59" s="331"/>
      <c r="K59" s="333"/>
      <c r="L59" s="331"/>
    </row>
    <row r="60" spans="1:12" ht="18.75" customHeight="1">
      <c r="A60" s="270"/>
      <c r="B60" s="268"/>
      <c r="C60" s="268">
        <v>44</v>
      </c>
      <c r="D60" s="269" t="s">
        <v>22</v>
      </c>
      <c r="E60" s="326" t="s">
        <v>109</v>
      </c>
      <c r="F60" s="281" t="s">
        <v>225</v>
      </c>
      <c r="G60" s="319"/>
      <c r="H60" s="302" t="str">
        <f t="shared" si="1"/>
        <v/>
      </c>
      <c r="I60" s="308"/>
      <c r="J60" s="331" t="s">
        <v>366</v>
      </c>
      <c r="K60" s="333"/>
      <c r="L60" s="331"/>
    </row>
    <row r="61" spans="1:12" ht="18.75" customHeight="1">
      <c r="A61" s="270"/>
      <c r="B61" s="268"/>
      <c r="C61" s="268">
        <v>45</v>
      </c>
      <c r="D61" s="269" t="s">
        <v>23</v>
      </c>
      <c r="E61" s="326" t="s">
        <v>319</v>
      </c>
      <c r="F61" s="282" t="s">
        <v>226</v>
      </c>
      <c r="G61" s="319"/>
      <c r="H61" s="302" t="str">
        <f t="shared" si="1"/>
        <v/>
      </c>
      <c r="I61" s="308"/>
      <c r="J61" s="331"/>
      <c r="K61" s="333"/>
      <c r="L61" s="331"/>
    </row>
    <row r="62" spans="1:12" ht="18.75" customHeight="1">
      <c r="A62" s="270"/>
      <c r="B62" s="268"/>
      <c r="C62" s="268">
        <v>46</v>
      </c>
      <c r="D62" s="269" t="s">
        <v>28</v>
      </c>
      <c r="E62" s="326" t="s">
        <v>112</v>
      </c>
      <c r="F62" s="282" t="s">
        <v>227</v>
      </c>
      <c r="G62" s="319"/>
      <c r="H62" s="302" t="str">
        <f t="shared" si="1"/>
        <v/>
      </c>
      <c r="I62" s="308"/>
      <c r="J62" s="331" t="s">
        <v>367</v>
      </c>
      <c r="K62" s="333" t="s">
        <v>368</v>
      </c>
      <c r="L62" s="331"/>
    </row>
    <row r="63" spans="1:12" ht="18.75" customHeight="1">
      <c r="A63" s="270"/>
      <c r="B63" s="268"/>
      <c r="C63" s="268">
        <v>47</v>
      </c>
      <c r="D63" s="269" t="s">
        <v>29</v>
      </c>
      <c r="E63" s="326" t="s">
        <v>113</v>
      </c>
      <c r="F63" s="281" t="s">
        <v>228</v>
      </c>
      <c r="G63" s="319"/>
      <c r="H63" s="302" t="str">
        <f t="shared" si="1"/>
        <v/>
      </c>
      <c r="I63" s="308"/>
      <c r="J63" s="331" t="s">
        <v>369</v>
      </c>
      <c r="K63" s="333"/>
      <c r="L63" s="331"/>
    </row>
    <row r="64" spans="1:12" ht="18.75" customHeight="1">
      <c r="A64" s="270"/>
      <c r="B64" s="268"/>
      <c r="C64" s="268">
        <v>48</v>
      </c>
      <c r="D64" s="269" t="s">
        <v>30</v>
      </c>
      <c r="E64" s="326" t="s">
        <v>114</v>
      </c>
      <c r="F64" s="281" t="s">
        <v>229</v>
      </c>
      <c r="G64" s="319"/>
      <c r="H64" s="302" t="str">
        <f t="shared" si="1"/>
        <v/>
      </c>
      <c r="I64" s="308"/>
      <c r="J64" s="331"/>
      <c r="K64" s="333"/>
      <c r="L64" s="331"/>
    </row>
    <row r="65" spans="1:12" ht="18.75" customHeight="1">
      <c r="A65" s="270"/>
      <c r="B65" s="268"/>
      <c r="C65" s="268">
        <v>49</v>
      </c>
      <c r="D65" s="269" t="s">
        <v>39</v>
      </c>
      <c r="E65" s="326" t="s">
        <v>123</v>
      </c>
      <c r="F65" s="282" t="s">
        <v>230</v>
      </c>
      <c r="G65" s="319"/>
      <c r="H65" s="302" t="str">
        <f t="shared" si="1"/>
        <v/>
      </c>
      <c r="I65" s="307"/>
      <c r="J65" s="331" t="s">
        <v>370</v>
      </c>
      <c r="K65" s="332" t="s">
        <v>371</v>
      </c>
      <c r="L65" s="331"/>
    </row>
    <row r="66" spans="1:12" ht="18.75" customHeight="1">
      <c r="A66" s="270"/>
      <c r="B66" s="268"/>
      <c r="C66" s="268">
        <v>50</v>
      </c>
      <c r="D66" s="269" t="s">
        <v>40</v>
      </c>
      <c r="E66" s="326" t="s">
        <v>126</v>
      </c>
      <c r="F66" s="282" t="s">
        <v>231</v>
      </c>
      <c r="G66" s="319"/>
      <c r="H66" s="302" t="str">
        <f t="shared" si="1"/>
        <v/>
      </c>
      <c r="I66" s="307"/>
      <c r="J66" s="331" t="s">
        <v>372</v>
      </c>
      <c r="K66" s="332" t="s">
        <v>373</v>
      </c>
      <c r="L66" s="331"/>
    </row>
    <row r="67" spans="1:12" ht="18.75" customHeight="1">
      <c r="A67" s="270"/>
      <c r="B67" s="268"/>
      <c r="C67" s="268">
        <v>51</v>
      </c>
      <c r="D67" s="269" t="s">
        <v>41</v>
      </c>
      <c r="E67" s="326" t="s">
        <v>128</v>
      </c>
      <c r="F67" s="282" t="s">
        <v>232</v>
      </c>
      <c r="G67" s="319"/>
      <c r="H67" s="302" t="str">
        <f t="shared" si="1"/>
        <v/>
      </c>
      <c r="I67" s="307"/>
      <c r="J67" s="331" t="s">
        <v>374</v>
      </c>
      <c r="K67" s="332"/>
      <c r="L67" s="331"/>
    </row>
    <row r="68" spans="1:12" ht="18.75" customHeight="1" collapsed="1">
      <c r="A68" s="270" t="s">
        <v>186</v>
      </c>
      <c r="B68" s="268"/>
      <c r="C68" s="268">
        <v>61</v>
      </c>
      <c r="D68" s="269" t="s">
        <v>24</v>
      </c>
      <c r="E68" s="326" t="s">
        <v>320</v>
      </c>
      <c r="F68" s="282" t="s">
        <v>233</v>
      </c>
      <c r="G68" s="319" t="s">
        <v>269</v>
      </c>
      <c r="H68" s="302" t="str">
        <f t="shared" si="1"/>
        <v>新人戦(11月)運営担当校です。</v>
      </c>
      <c r="I68" s="307"/>
      <c r="J68" s="331" t="s">
        <v>375</v>
      </c>
      <c r="K68" s="332"/>
      <c r="L68" s="331"/>
    </row>
    <row r="69" spans="1:12" ht="18.75" customHeight="1">
      <c r="A69" s="267" t="s">
        <v>190</v>
      </c>
      <c r="B69" s="268"/>
      <c r="C69" s="268">
        <v>62</v>
      </c>
      <c r="D69" s="269" t="s">
        <v>25</v>
      </c>
      <c r="E69" s="326" t="s">
        <v>321</v>
      </c>
      <c r="F69" s="282" t="s">
        <v>234</v>
      </c>
      <c r="G69" s="319" t="s">
        <v>269</v>
      </c>
      <c r="H69" s="302" t="str">
        <f t="shared" si="1"/>
        <v>新人戦(11月)運営担当校です。</v>
      </c>
      <c r="I69" s="307"/>
      <c r="J69" s="331" t="s">
        <v>376</v>
      </c>
      <c r="K69" s="332" t="s">
        <v>377</v>
      </c>
      <c r="L69" s="331"/>
    </row>
    <row r="70" spans="1:12" ht="18.75" customHeight="1">
      <c r="A70" s="270"/>
      <c r="B70" s="268"/>
      <c r="C70" s="268">
        <v>63</v>
      </c>
      <c r="D70" s="269" t="s">
        <v>31</v>
      </c>
      <c r="E70" s="326" t="s">
        <v>115</v>
      </c>
      <c r="F70" s="281" t="s">
        <v>235</v>
      </c>
      <c r="G70" s="319" t="s">
        <v>269</v>
      </c>
      <c r="H70" s="302" t="str">
        <f t="shared" si="1"/>
        <v>新人戦(11月)運営担当校です。</v>
      </c>
      <c r="I70" s="308"/>
      <c r="J70" s="331" t="s">
        <v>378</v>
      </c>
      <c r="K70" s="333"/>
      <c r="L70" s="331"/>
    </row>
    <row r="71" spans="1:12" ht="18.75" customHeight="1" collapsed="1">
      <c r="A71" s="267" t="s">
        <v>191</v>
      </c>
      <c r="B71" s="268"/>
      <c r="C71" s="268">
        <v>71</v>
      </c>
      <c r="D71" s="269" t="s">
        <v>42</v>
      </c>
      <c r="E71" s="326" t="s">
        <v>130</v>
      </c>
      <c r="F71" s="282" t="s">
        <v>236</v>
      </c>
      <c r="G71" s="319" t="s">
        <v>268</v>
      </c>
      <c r="H71" s="302" t="str">
        <f t="shared" si="1"/>
        <v>NHK杯(6月)運営担当校です。</v>
      </c>
      <c r="I71" s="307"/>
      <c r="J71" s="331"/>
      <c r="K71" s="332"/>
      <c r="L71" s="331"/>
    </row>
    <row r="72" spans="1:12" ht="18.75" customHeight="1">
      <c r="A72" s="267" t="s">
        <v>192</v>
      </c>
      <c r="B72" s="268"/>
      <c r="C72" s="268">
        <v>72</v>
      </c>
      <c r="D72" s="269" t="s">
        <v>43</v>
      </c>
      <c r="E72" s="326" t="s">
        <v>133</v>
      </c>
      <c r="F72" s="282" t="s">
        <v>237</v>
      </c>
      <c r="G72" s="319" t="s">
        <v>268</v>
      </c>
      <c r="H72" s="302" t="str">
        <f t="shared" si="1"/>
        <v>NHK杯(6月)運営担当校です。</v>
      </c>
      <c r="I72" s="307"/>
      <c r="J72" s="331" t="s">
        <v>379</v>
      </c>
      <c r="K72" s="332"/>
      <c r="L72" s="331"/>
    </row>
    <row r="73" spans="1:12" ht="18.75" customHeight="1">
      <c r="A73" s="267"/>
      <c r="B73" s="268"/>
      <c r="C73" s="268">
        <v>73</v>
      </c>
      <c r="D73" s="269" t="s">
        <v>44</v>
      </c>
      <c r="E73" s="326" t="s">
        <v>134</v>
      </c>
      <c r="F73" s="282" t="s">
        <v>238</v>
      </c>
      <c r="G73" s="319" t="s">
        <v>272</v>
      </c>
      <c r="H73" s="302" t="str">
        <f t="shared" si="1"/>
        <v>高総文祭(9月)運営担当校です。</v>
      </c>
      <c r="I73" s="307"/>
      <c r="J73" s="331" t="s">
        <v>380</v>
      </c>
      <c r="K73" s="332"/>
      <c r="L73" s="331"/>
    </row>
    <row r="74" spans="1:12" ht="18.75" customHeight="1">
      <c r="A74" s="267"/>
      <c r="B74" s="268"/>
      <c r="C74" s="268">
        <v>74</v>
      </c>
      <c r="D74" s="269" t="s">
        <v>45</v>
      </c>
      <c r="E74" s="326" t="s">
        <v>135</v>
      </c>
      <c r="F74" s="282" t="s">
        <v>239</v>
      </c>
      <c r="G74" s="319"/>
      <c r="H74" s="302" t="str">
        <f t="shared" si="1"/>
        <v/>
      </c>
      <c r="I74" s="307"/>
      <c r="J74" s="331"/>
      <c r="K74" s="332"/>
      <c r="L74" s="331"/>
    </row>
    <row r="75" spans="1:12" ht="18.75" customHeight="1">
      <c r="A75" s="267"/>
      <c r="B75" s="268"/>
      <c r="C75" s="268">
        <v>75</v>
      </c>
      <c r="D75" s="269" t="s">
        <v>46</v>
      </c>
      <c r="E75" s="326" t="s">
        <v>136</v>
      </c>
      <c r="F75" s="282" t="s">
        <v>240</v>
      </c>
      <c r="G75" s="319" t="s">
        <v>268</v>
      </c>
      <c r="H75" s="302" t="str">
        <f t="shared" si="1"/>
        <v>NHK杯(6月)運営担当校です。</v>
      </c>
      <c r="I75" s="307"/>
      <c r="J75" s="331" t="s">
        <v>381</v>
      </c>
      <c r="K75" s="332" t="s">
        <v>382</v>
      </c>
      <c r="L75" s="331" t="s">
        <v>383</v>
      </c>
    </row>
    <row r="76" spans="1:12" ht="18.75" customHeight="1">
      <c r="A76" s="267"/>
      <c r="B76" s="268"/>
      <c r="C76" s="268">
        <v>76</v>
      </c>
      <c r="D76" s="269" t="s">
        <v>47</v>
      </c>
      <c r="E76" s="326" t="s">
        <v>137</v>
      </c>
      <c r="F76" s="282" t="s">
        <v>241</v>
      </c>
      <c r="G76" s="319" t="s">
        <v>272</v>
      </c>
      <c r="H76" s="302" t="str">
        <f t="shared" si="1"/>
        <v>高総文祭(9月)運営担当校です。</v>
      </c>
      <c r="I76" s="307"/>
      <c r="J76" s="331" t="s">
        <v>384</v>
      </c>
      <c r="K76" s="332"/>
      <c r="L76" s="331"/>
    </row>
    <row r="77" spans="1:12" ht="18.75" customHeight="1">
      <c r="A77" s="267"/>
      <c r="B77" s="268"/>
      <c r="C77" s="268">
        <v>77</v>
      </c>
      <c r="D77" s="269" t="s">
        <v>48</v>
      </c>
      <c r="E77" s="326" t="s">
        <v>138</v>
      </c>
      <c r="F77" s="282" t="s">
        <v>273</v>
      </c>
      <c r="G77" s="319" t="s">
        <v>272</v>
      </c>
      <c r="H77" s="302" t="str">
        <f t="shared" si="1"/>
        <v>高総文祭(9月)運営担当校です。</v>
      </c>
      <c r="I77" s="307"/>
      <c r="J77" s="331" t="s">
        <v>385</v>
      </c>
      <c r="K77" s="332"/>
      <c r="L77" s="331"/>
    </row>
    <row r="78" spans="1:12" ht="18.75" customHeight="1">
      <c r="A78" s="267"/>
      <c r="B78" s="268"/>
      <c r="C78" s="268">
        <v>78</v>
      </c>
      <c r="D78" s="269" t="s">
        <v>49</v>
      </c>
      <c r="E78" s="326" t="s">
        <v>139</v>
      </c>
      <c r="F78" s="282" t="s">
        <v>242</v>
      </c>
      <c r="G78" s="319"/>
      <c r="H78" s="302" t="str">
        <f t="shared" si="1"/>
        <v/>
      </c>
      <c r="I78" s="307"/>
      <c r="J78" s="331"/>
      <c r="K78" s="332"/>
      <c r="L78" s="331"/>
    </row>
    <row r="79" spans="1:12" ht="18.75" customHeight="1">
      <c r="A79" s="267"/>
      <c r="B79" s="268"/>
      <c r="C79" s="268">
        <v>79</v>
      </c>
      <c r="D79" s="269" t="s">
        <v>50</v>
      </c>
      <c r="E79" s="326" t="s">
        <v>140</v>
      </c>
      <c r="F79" s="282" t="s">
        <v>243</v>
      </c>
      <c r="G79" s="319"/>
      <c r="H79" s="302" t="str">
        <f t="shared" si="1"/>
        <v/>
      </c>
      <c r="I79" s="307"/>
      <c r="J79" s="331"/>
      <c r="K79" s="332"/>
      <c r="L79" s="331"/>
    </row>
    <row r="80" spans="1:12" ht="18.75" customHeight="1">
      <c r="A80" s="267"/>
      <c r="B80" s="268"/>
      <c r="C80" s="268">
        <v>80</v>
      </c>
      <c r="D80" s="269" t="s">
        <v>51</v>
      </c>
      <c r="E80" s="326" t="s">
        <v>141</v>
      </c>
      <c r="F80" s="281" t="s">
        <v>244</v>
      </c>
      <c r="G80" s="319"/>
      <c r="H80" s="302" t="str">
        <f t="shared" si="1"/>
        <v/>
      </c>
      <c r="I80" s="307"/>
      <c r="J80" s="331"/>
      <c r="K80" s="332"/>
      <c r="L80" s="331"/>
    </row>
    <row r="81" spans="1:12" ht="18.75" customHeight="1">
      <c r="A81" s="267"/>
      <c r="B81" s="268"/>
      <c r="C81" s="268">
        <v>81</v>
      </c>
      <c r="D81" s="269" t="s">
        <v>52</v>
      </c>
      <c r="E81" s="326" t="s">
        <v>142</v>
      </c>
      <c r="F81" s="281" t="s">
        <v>245</v>
      </c>
      <c r="G81" s="319" t="s">
        <v>269</v>
      </c>
      <c r="H81" s="302" t="str">
        <f t="shared" si="1"/>
        <v>新人戦(11月)運営担当校です。</v>
      </c>
      <c r="I81" s="307"/>
      <c r="J81" s="331" t="s">
        <v>386</v>
      </c>
      <c r="K81" s="332" t="s">
        <v>387</v>
      </c>
      <c r="L81" s="331"/>
    </row>
    <row r="82" spans="1:12" ht="18.75" customHeight="1">
      <c r="A82" s="267"/>
      <c r="B82" s="268"/>
      <c r="C82" s="268">
        <v>82</v>
      </c>
      <c r="D82" s="269" t="s">
        <v>53</v>
      </c>
      <c r="E82" s="326" t="s">
        <v>143</v>
      </c>
      <c r="F82" s="281" t="s">
        <v>246</v>
      </c>
      <c r="G82" s="319"/>
      <c r="H82" s="302" t="str">
        <f t="shared" si="1"/>
        <v/>
      </c>
      <c r="I82" s="307"/>
      <c r="J82" s="331" t="s">
        <v>388</v>
      </c>
      <c r="K82" s="332"/>
      <c r="L82" s="331"/>
    </row>
    <row r="83" spans="1:12" ht="18.75" customHeight="1">
      <c r="A83" s="267"/>
      <c r="B83" s="268"/>
      <c r="C83" s="268">
        <v>83</v>
      </c>
      <c r="D83" s="269" t="s">
        <v>54</v>
      </c>
      <c r="E83" s="326" t="s">
        <v>144</v>
      </c>
      <c r="F83" s="282" t="s">
        <v>247</v>
      </c>
      <c r="G83" s="319"/>
      <c r="H83" s="302" t="str">
        <f t="shared" si="1"/>
        <v/>
      </c>
      <c r="I83" s="307"/>
      <c r="J83" s="331" t="s">
        <v>389</v>
      </c>
      <c r="K83" s="332"/>
      <c r="L83" s="331"/>
    </row>
    <row r="84" spans="1:12" ht="18.75" customHeight="1">
      <c r="A84" s="267"/>
      <c r="B84" s="268"/>
      <c r="C84" s="268">
        <v>84</v>
      </c>
      <c r="D84" s="269" t="s">
        <v>55</v>
      </c>
      <c r="E84" s="326" t="s">
        <v>145</v>
      </c>
      <c r="F84" s="282" t="s">
        <v>248</v>
      </c>
      <c r="G84" s="319"/>
      <c r="H84" s="302" t="str">
        <f t="shared" si="1"/>
        <v/>
      </c>
      <c r="I84" s="307"/>
      <c r="J84" s="331"/>
      <c r="K84" s="332"/>
      <c r="L84" s="331"/>
    </row>
    <row r="85" spans="1:12" ht="18.75" customHeight="1">
      <c r="A85" s="267"/>
      <c r="B85" s="268"/>
      <c r="C85" s="268">
        <v>85</v>
      </c>
      <c r="D85" s="269" t="s">
        <v>56</v>
      </c>
      <c r="E85" s="326" t="s">
        <v>146</v>
      </c>
      <c r="F85" s="282" t="s">
        <v>249</v>
      </c>
      <c r="G85" s="319"/>
      <c r="H85" s="302" t="str">
        <f t="shared" si="1"/>
        <v/>
      </c>
      <c r="I85" s="307"/>
      <c r="J85" s="331"/>
      <c r="K85" s="332"/>
      <c r="L85" s="331"/>
    </row>
    <row r="86" spans="1:12" ht="18.75" customHeight="1">
      <c r="A86" s="267"/>
      <c r="B86" s="268"/>
      <c r="C86" s="268">
        <v>86</v>
      </c>
      <c r="D86" s="269" t="s">
        <v>57</v>
      </c>
      <c r="E86" s="326" t="s">
        <v>147</v>
      </c>
      <c r="F86" s="282" t="s">
        <v>250</v>
      </c>
      <c r="G86" s="319"/>
      <c r="H86" s="302" t="str">
        <f t="shared" si="1"/>
        <v/>
      </c>
      <c r="I86" s="307"/>
      <c r="J86" s="331"/>
      <c r="K86" s="332"/>
      <c r="L86" s="331"/>
    </row>
    <row r="87" spans="1:12" ht="18.75" customHeight="1">
      <c r="A87" s="267"/>
      <c r="B87" s="268"/>
      <c r="C87" s="268">
        <v>87</v>
      </c>
      <c r="D87" s="271" t="s">
        <v>71</v>
      </c>
      <c r="E87" s="327" t="s">
        <v>323</v>
      </c>
      <c r="F87" s="282" t="s">
        <v>288</v>
      </c>
      <c r="G87" s="319"/>
      <c r="H87" s="302" t="str">
        <f t="shared" si="1"/>
        <v/>
      </c>
      <c r="I87" s="307"/>
      <c r="J87" s="331"/>
      <c r="K87" s="332"/>
      <c r="L87" s="331"/>
    </row>
    <row r="88" spans="1:12" ht="18.75" customHeight="1" collapsed="1">
      <c r="A88" s="267" t="s">
        <v>193</v>
      </c>
      <c r="B88" s="268"/>
      <c r="C88" s="268">
        <v>91</v>
      </c>
      <c r="D88" s="269" t="s">
        <v>58</v>
      </c>
      <c r="E88" s="327" t="s">
        <v>148</v>
      </c>
      <c r="F88" s="282" t="s">
        <v>289</v>
      </c>
      <c r="G88" s="319"/>
      <c r="H88" s="302" t="str">
        <f t="shared" si="1"/>
        <v/>
      </c>
      <c r="I88" s="307"/>
      <c r="J88" s="331"/>
      <c r="K88" s="332"/>
      <c r="L88" s="331"/>
    </row>
    <row r="89" spans="1:12" ht="18.75" customHeight="1">
      <c r="A89" s="267" t="s">
        <v>194</v>
      </c>
      <c r="B89" s="268"/>
      <c r="C89" s="268">
        <v>92</v>
      </c>
      <c r="D89" s="269" t="s">
        <v>59</v>
      </c>
      <c r="E89" s="326" t="s">
        <v>149</v>
      </c>
      <c r="F89" s="282" t="s">
        <v>290</v>
      </c>
      <c r="G89" s="319"/>
      <c r="H89" s="302" t="str">
        <f t="shared" si="1"/>
        <v/>
      </c>
      <c r="I89" s="307"/>
      <c r="J89" s="331"/>
      <c r="K89" s="332"/>
      <c r="L89" s="331"/>
    </row>
    <row r="90" spans="1:12" ht="18.75" customHeight="1">
      <c r="A90" s="267"/>
      <c r="B90" s="268"/>
      <c r="C90" s="268">
        <v>93</v>
      </c>
      <c r="D90" s="269" t="s">
        <v>60</v>
      </c>
      <c r="E90" s="326" t="s">
        <v>150</v>
      </c>
      <c r="F90" s="282" t="s">
        <v>292</v>
      </c>
      <c r="G90" s="319"/>
      <c r="H90" s="302" t="str">
        <f t="shared" si="1"/>
        <v/>
      </c>
      <c r="I90" s="307"/>
      <c r="J90" s="331"/>
      <c r="K90" s="332"/>
      <c r="L90" s="331"/>
    </row>
    <row r="91" spans="1:12" ht="18.75" customHeight="1">
      <c r="A91" s="267"/>
      <c r="B91" s="268"/>
      <c r="C91" s="268">
        <v>94</v>
      </c>
      <c r="D91" s="269" t="s">
        <v>61</v>
      </c>
      <c r="E91" s="326" t="s">
        <v>151</v>
      </c>
      <c r="F91" s="282" t="s">
        <v>291</v>
      </c>
      <c r="G91" s="319"/>
      <c r="H91" s="302" t="str">
        <f t="shared" si="1"/>
        <v/>
      </c>
      <c r="I91" s="307"/>
      <c r="J91" s="331"/>
      <c r="K91" s="332"/>
      <c r="L91" s="331"/>
    </row>
    <row r="92" spans="1:12" ht="18.75" customHeight="1">
      <c r="A92" s="267"/>
      <c r="B92" s="268"/>
      <c r="C92" s="268">
        <v>95</v>
      </c>
      <c r="D92" s="269" t="s">
        <v>62</v>
      </c>
      <c r="E92" s="326" t="s">
        <v>152</v>
      </c>
      <c r="F92" s="282" t="s">
        <v>293</v>
      </c>
      <c r="G92" s="319"/>
      <c r="H92" s="302" t="str">
        <f t="shared" si="1"/>
        <v/>
      </c>
      <c r="I92" s="307"/>
      <c r="J92" s="331"/>
      <c r="K92" s="332"/>
      <c r="L92" s="331"/>
    </row>
    <row r="93" spans="1:12" ht="18.75" customHeight="1">
      <c r="A93" s="267"/>
      <c r="B93" s="268"/>
      <c r="C93" s="268">
        <v>96</v>
      </c>
      <c r="D93" s="269" t="s">
        <v>63</v>
      </c>
      <c r="E93" s="326" t="s">
        <v>153</v>
      </c>
      <c r="F93" s="282" t="s">
        <v>294</v>
      </c>
      <c r="G93" s="319"/>
      <c r="H93" s="302" t="str">
        <f t="shared" si="1"/>
        <v/>
      </c>
      <c r="I93" s="307"/>
      <c r="J93" s="331"/>
      <c r="K93" s="332"/>
      <c r="L93" s="331"/>
    </row>
    <row r="94" spans="1:12" ht="18.75" customHeight="1">
      <c r="A94" s="267"/>
      <c r="B94" s="268"/>
      <c r="C94" s="268">
        <v>97</v>
      </c>
      <c r="D94" s="269" t="s">
        <v>64</v>
      </c>
      <c r="E94" s="326" t="s">
        <v>154</v>
      </c>
      <c r="F94" s="282" t="s">
        <v>295</v>
      </c>
      <c r="G94" s="319"/>
      <c r="H94" s="302" t="str">
        <f t="shared" si="1"/>
        <v/>
      </c>
      <c r="I94" s="307"/>
      <c r="J94" s="331"/>
      <c r="K94" s="332"/>
      <c r="L94" s="331"/>
    </row>
    <row r="95" spans="1:12" ht="18.75" customHeight="1">
      <c r="A95" s="267"/>
      <c r="B95" s="268"/>
      <c r="C95" s="268">
        <v>98</v>
      </c>
      <c r="D95" s="269" t="s">
        <v>65</v>
      </c>
      <c r="E95" s="326" t="s">
        <v>155</v>
      </c>
      <c r="F95" s="282" t="s">
        <v>296</v>
      </c>
      <c r="G95" s="319"/>
      <c r="H95" s="302" t="str">
        <f t="shared" si="1"/>
        <v/>
      </c>
      <c r="I95" s="307"/>
      <c r="J95" s="331"/>
      <c r="K95" s="332"/>
      <c r="L95" s="331"/>
    </row>
    <row r="96" spans="1:12" ht="18.75" customHeight="1">
      <c r="A96" s="267"/>
      <c r="B96" s="268"/>
      <c r="C96" s="268">
        <v>99</v>
      </c>
      <c r="D96" s="269" t="s">
        <v>66</v>
      </c>
      <c r="E96" s="326" t="s">
        <v>156</v>
      </c>
      <c r="F96" s="282" t="s">
        <v>297</v>
      </c>
      <c r="G96" s="319"/>
      <c r="H96" s="302" t="str">
        <f t="shared" si="1"/>
        <v/>
      </c>
      <c r="I96" s="307"/>
      <c r="J96" s="331"/>
      <c r="K96" s="332"/>
      <c r="L96" s="331"/>
    </row>
    <row r="97" spans="1:12" ht="18.75" customHeight="1">
      <c r="A97" s="267"/>
      <c r="B97" s="268"/>
      <c r="C97" s="268">
        <v>100</v>
      </c>
      <c r="D97" s="269" t="s">
        <v>67</v>
      </c>
      <c r="E97" s="326" t="s">
        <v>157</v>
      </c>
      <c r="F97" s="282" t="s">
        <v>298</v>
      </c>
      <c r="G97" s="319"/>
      <c r="H97" s="302" t="str">
        <f t="shared" ref="H97:H100" si="2">IF(G97="n","NHK杯(6月)運営担当校です。",IF(G97="k","高総文祭(9月)運営担当校です。",IF(G97="s","新人戦(11月)運営担当校です。","")))</f>
        <v/>
      </c>
      <c r="I97" s="307"/>
      <c r="J97" s="331"/>
      <c r="K97" s="332"/>
      <c r="L97" s="331"/>
    </row>
    <row r="98" spans="1:12" ht="18.75" customHeight="1">
      <c r="A98" s="267"/>
      <c r="B98" s="268"/>
      <c r="C98" s="268">
        <v>101</v>
      </c>
      <c r="D98" s="271" t="s">
        <v>68</v>
      </c>
      <c r="E98" s="326" t="s">
        <v>159</v>
      </c>
      <c r="F98" s="282" t="s">
        <v>299</v>
      </c>
      <c r="G98" s="319"/>
      <c r="H98" s="302" t="str">
        <f t="shared" si="2"/>
        <v/>
      </c>
      <c r="I98" s="307"/>
      <c r="J98" s="331"/>
      <c r="K98" s="332"/>
      <c r="L98" s="331"/>
    </row>
    <row r="99" spans="1:12" ht="18.75" customHeight="1">
      <c r="A99" s="267"/>
      <c r="B99" s="268"/>
      <c r="C99" s="268">
        <v>102</v>
      </c>
      <c r="D99" s="271" t="s">
        <v>69</v>
      </c>
      <c r="E99" s="327" t="s">
        <v>153</v>
      </c>
      <c r="F99" s="282" t="s">
        <v>300</v>
      </c>
      <c r="G99" s="319"/>
      <c r="H99" s="302" t="str">
        <f t="shared" si="2"/>
        <v/>
      </c>
      <c r="I99" s="307"/>
      <c r="J99" s="331"/>
      <c r="K99" s="332"/>
      <c r="L99" s="331"/>
    </row>
    <row r="100" spans="1:12" ht="18.75" customHeight="1">
      <c r="A100" s="267"/>
      <c r="B100" s="268"/>
      <c r="C100" s="268">
        <v>103</v>
      </c>
      <c r="D100" s="271" t="s">
        <v>70</v>
      </c>
      <c r="E100" s="327" t="s">
        <v>154</v>
      </c>
      <c r="F100" s="282" t="s">
        <v>301</v>
      </c>
      <c r="G100" s="319"/>
      <c r="H100" s="302" t="str">
        <f t="shared" si="2"/>
        <v/>
      </c>
      <c r="I100" s="307"/>
      <c r="J100" s="334"/>
      <c r="K100" s="335"/>
      <c r="L100" s="334"/>
    </row>
    <row r="101" spans="1:12" ht="18.75" hidden="1" customHeight="1">
      <c r="A101" s="267"/>
      <c r="B101" s="268"/>
      <c r="C101" s="268">
        <v>104</v>
      </c>
      <c r="D101" s="271"/>
      <c r="E101" s="271"/>
      <c r="F101" s="281"/>
      <c r="G101" s="292"/>
      <c r="H101" s="271"/>
      <c r="I101" s="303"/>
      <c r="J101" s="304"/>
      <c r="K101" s="303"/>
      <c r="L101" s="304"/>
    </row>
    <row r="102" spans="1:12" ht="18.75" hidden="1" customHeight="1">
      <c r="A102" s="267"/>
      <c r="B102" s="268"/>
      <c r="C102" s="268">
        <v>105</v>
      </c>
      <c r="D102" s="271"/>
      <c r="E102" s="271"/>
      <c r="F102" s="281"/>
      <c r="G102" s="292"/>
      <c r="H102" s="271"/>
      <c r="I102" s="271"/>
      <c r="J102" s="272"/>
      <c r="K102" s="271"/>
      <c r="L102" s="272"/>
    </row>
    <row r="103" spans="1:12" ht="18.75" hidden="1" customHeight="1">
      <c r="A103" s="267"/>
      <c r="B103" s="268"/>
      <c r="C103" s="268">
        <v>106</v>
      </c>
      <c r="D103" s="271"/>
      <c r="E103" s="271"/>
      <c r="F103" s="281"/>
      <c r="G103" s="292"/>
      <c r="H103" s="271"/>
      <c r="I103" s="271"/>
      <c r="J103" s="272"/>
      <c r="K103" s="271"/>
      <c r="L103" s="272"/>
    </row>
    <row r="104" spans="1:12" ht="18.75" hidden="1" customHeight="1">
      <c r="A104" s="267"/>
      <c r="B104" s="268"/>
      <c r="C104" s="268">
        <v>107</v>
      </c>
      <c r="D104" s="271"/>
      <c r="E104" s="271"/>
      <c r="F104" s="281"/>
      <c r="G104" s="292"/>
      <c r="H104" s="271"/>
      <c r="I104" s="271"/>
      <c r="J104" s="272"/>
      <c r="K104" s="271"/>
      <c r="L104" s="272"/>
    </row>
    <row r="105" spans="1:12" ht="18.75" hidden="1" customHeight="1">
      <c r="A105" s="267"/>
      <c r="B105" s="268"/>
      <c r="C105" s="268">
        <v>108</v>
      </c>
      <c r="D105" s="271"/>
      <c r="E105" s="271"/>
      <c r="F105" s="281"/>
      <c r="G105" s="292"/>
      <c r="H105" s="271"/>
      <c r="I105" s="271"/>
      <c r="J105" s="272"/>
      <c r="K105" s="271"/>
      <c r="L105" s="272"/>
    </row>
    <row r="106" spans="1:12" ht="18.75" hidden="1" customHeight="1">
      <c r="A106" s="267"/>
      <c r="B106" s="268"/>
      <c r="C106" s="268">
        <v>109</v>
      </c>
      <c r="D106" s="271"/>
      <c r="E106" s="271"/>
      <c r="F106" s="281"/>
      <c r="G106" s="292"/>
      <c r="H106" s="271"/>
      <c r="I106" s="271"/>
      <c r="J106" s="272"/>
      <c r="K106" s="271"/>
      <c r="L106" s="272"/>
    </row>
    <row r="107" spans="1:12" ht="18.75" hidden="1" customHeight="1">
      <c r="A107" s="273"/>
      <c r="B107" s="274"/>
      <c r="C107" s="274">
        <v>110</v>
      </c>
      <c r="D107" s="275"/>
      <c r="E107" s="275"/>
      <c r="F107" s="283"/>
      <c r="G107" s="293"/>
      <c r="H107" s="275"/>
      <c r="I107" s="275"/>
      <c r="J107" s="276"/>
      <c r="K107" s="275"/>
      <c r="L107" s="276"/>
    </row>
    <row r="108" spans="1:12" collapsed="1"/>
  </sheetData>
  <mergeCells count="4">
    <mergeCell ref="G29:H29"/>
    <mergeCell ref="J29:J30"/>
    <mergeCell ref="K29:K30"/>
    <mergeCell ref="L29:L30"/>
  </mergeCells>
  <phoneticPr fontId="4"/>
  <dataValidations count="2">
    <dataValidation type="list" showInputMessage="1" showErrorMessage="1" sqref="D5:E5">
      <formula1>"　,NHK杯,高総文祭,新人戦"</formula1>
    </dataValidation>
    <dataValidation type="list" showInputMessage="1" showErrorMessage="1" sqref="G31:G100 I31 D7:E7">
      <formula1>"n,k,s"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T213"/>
  <sheetViews>
    <sheetView showZeros="0" view="pageBreakPreview" zoomScaleNormal="100" zoomScaleSheetLayoutView="100" workbookViewId="0">
      <pane xSplit="16" topLeftCell="Q1" activePane="topRight" state="frozen"/>
      <selection pane="topRight" activeCell="G3" sqref="G3"/>
    </sheetView>
  </sheetViews>
  <sheetFormatPr defaultRowHeight="13.5"/>
  <cols>
    <col min="1" max="1" width="3.375" style="5" customWidth="1"/>
    <col min="2" max="2" width="9.75" style="5" hidden="1" customWidth="1"/>
    <col min="3" max="3" width="13.75" style="5" customWidth="1"/>
    <col min="4" max="4" width="15.25" style="5" customWidth="1"/>
    <col min="5" max="5" width="13.75" style="5" hidden="1" customWidth="1"/>
    <col min="6" max="6" width="5.375" style="185" hidden="1" customWidth="1"/>
    <col min="7" max="7" width="6.375" style="5" customWidth="1"/>
    <col min="8" max="8" width="5" style="185" hidden="1" customWidth="1"/>
    <col min="9" max="9" width="7.5" style="5" customWidth="1"/>
    <col min="10" max="10" width="5.125" style="5" hidden="1" customWidth="1"/>
    <col min="11" max="11" width="15.625" style="68" customWidth="1"/>
    <col min="12" max="12" width="5.25" style="5" hidden="1" customWidth="1"/>
    <col min="13" max="13" width="13.75" style="5" customWidth="1"/>
    <col min="14" max="14" width="4.5" style="89" hidden="1" customWidth="1"/>
    <col min="15" max="15" width="5.25" style="89" customWidth="1"/>
    <col min="16" max="16" width="10" style="419" customWidth="1"/>
    <col min="17" max="17" width="9.75" style="89" customWidth="1"/>
    <col min="18" max="18" width="9.75" style="205" customWidth="1"/>
    <col min="19" max="20" width="9.75" style="89" customWidth="1"/>
    <col min="21" max="21" width="11" style="89" customWidth="1"/>
    <col min="22" max="22" width="6.125" style="89" customWidth="1"/>
    <col min="23" max="23" width="9" style="90"/>
    <col min="24" max="24" width="9" style="718"/>
    <col min="25" max="25" width="9" style="199"/>
    <col min="26" max="26" width="9" style="214"/>
    <col min="27" max="27" width="9" style="211"/>
    <col min="28" max="36" width="9" style="92"/>
    <col min="37" max="37" width="9" style="93"/>
  </cols>
  <sheetData>
    <row r="1" spans="1:37" ht="21" customHeight="1">
      <c r="A1" s="222" t="s">
        <v>177</v>
      </c>
      <c r="B1" s="867" t="str">
        <f>(初期設定!D3)</f>
        <v>第40回宮崎県高等学校総合文化祭 放送部門</v>
      </c>
      <c r="C1" s="867"/>
      <c r="D1" s="867"/>
      <c r="E1" s="867"/>
      <c r="F1" s="867"/>
      <c r="G1" s="867"/>
      <c r="H1" s="867"/>
      <c r="I1" s="867"/>
      <c r="J1" s="867"/>
      <c r="K1" s="867"/>
      <c r="M1" s="487" t="s">
        <v>467</v>
      </c>
      <c r="O1" s="1017" t="s">
        <v>468</v>
      </c>
      <c r="P1" s="1017"/>
    </row>
    <row r="2" spans="1:37" ht="15" customHeight="1" thickBot="1">
      <c r="C2" s="486" t="s">
        <v>104</v>
      </c>
      <c r="D2" s="374"/>
      <c r="E2" s="374"/>
      <c r="F2" s="431"/>
      <c r="G2" s="374"/>
      <c r="H2" s="432"/>
      <c r="I2" s="374"/>
      <c r="J2" s="433"/>
      <c r="L2" s="374"/>
      <c r="M2" s="374"/>
      <c r="N2" s="434" t="s">
        <v>102</v>
      </c>
      <c r="O2" s="1017"/>
      <c r="P2" s="1017"/>
      <c r="Q2" s="434"/>
      <c r="X2" s="90"/>
      <c r="Y2" s="90"/>
      <c r="Z2" s="210"/>
      <c r="AB2" s="91"/>
      <c r="AC2" s="91"/>
      <c r="AD2" s="91"/>
      <c r="AE2" s="91"/>
      <c r="AF2" s="91"/>
      <c r="AG2" s="90"/>
      <c r="AH2" s="91"/>
    </row>
    <row r="3" spans="1:37" s="63" customFormat="1" ht="25.5" customHeight="1" thickBot="1">
      <c r="A3" s="62"/>
      <c r="C3" s="878">
        <f>(Ⅰ!C9)</f>
        <v>0</v>
      </c>
      <c r="D3" s="879"/>
      <c r="F3" s="435" t="e">
        <f>(Ⅳ１!#REF!)</f>
        <v>#REF!</v>
      </c>
      <c r="G3" s="435" t="str">
        <f>(Ⅳ１!D7)</f>
        <v/>
      </c>
      <c r="H3" s="436"/>
      <c r="I3" s="436"/>
      <c r="J3" s="436"/>
      <c r="K3" s="436"/>
      <c r="L3" s="436"/>
      <c r="M3" s="436"/>
      <c r="N3" s="436"/>
      <c r="O3" s="228"/>
      <c r="P3" s="485" t="s">
        <v>101</v>
      </c>
      <c r="Q3" s="228"/>
      <c r="R3" s="128"/>
      <c r="S3" s="95"/>
      <c r="T3" s="95"/>
      <c r="U3" s="95"/>
      <c r="V3" s="95"/>
      <c r="W3" s="96"/>
      <c r="X3" s="96"/>
      <c r="Y3" s="96"/>
      <c r="Z3" s="62"/>
      <c r="AA3" s="212"/>
      <c r="AB3" s="96"/>
      <c r="AC3" s="96"/>
      <c r="AD3" s="96"/>
      <c r="AE3" s="96"/>
      <c r="AF3" s="96"/>
      <c r="AG3" s="96"/>
      <c r="AH3" s="96"/>
      <c r="AI3" s="97"/>
      <c r="AJ3" s="97"/>
      <c r="AK3" s="96"/>
    </row>
    <row r="4" spans="1:37" s="63" customFormat="1" ht="9.75" customHeight="1" thickBot="1">
      <c r="A4" s="62"/>
      <c r="B4" s="98"/>
      <c r="C4" s="437" t="str">
        <f>IF(ISERROR(VLOOKUP(C3,Y2:AA95,2,0)),"",VLOOKUP(C3,Y2:AA95,2,0))</f>
        <v/>
      </c>
      <c r="D4" s="438"/>
      <c r="E4" s="438"/>
      <c r="F4" s="201"/>
      <c r="G4" s="439"/>
      <c r="H4" s="439"/>
      <c r="I4" s="439"/>
      <c r="J4" s="440"/>
      <c r="K4" s="441"/>
      <c r="L4" s="440"/>
      <c r="M4" s="440"/>
      <c r="N4" s="438"/>
      <c r="O4" s="438"/>
      <c r="P4" s="442"/>
      <c r="Q4" s="438"/>
      <c r="R4" s="128"/>
      <c r="S4" s="95"/>
      <c r="T4" s="95"/>
      <c r="U4" s="95"/>
      <c r="V4" s="95"/>
      <c r="W4" s="96"/>
      <c r="X4" s="96"/>
      <c r="Y4" s="96"/>
      <c r="Z4" s="62"/>
      <c r="AA4" s="212"/>
      <c r="AB4" s="101"/>
      <c r="AC4" s="96"/>
      <c r="AD4" s="96"/>
      <c r="AE4" s="97"/>
      <c r="AF4" s="97"/>
      <c r="AG4" s="96"/>
      <c r="AH4" s="96"/>
      <c r="AI4" s="97"/>
      <c r="AJ4" s="97"/>
      <c r="AK4" s="96"/>
    </row>
    <row r="5" spans="1:37" s="63" customFormat="1" ht="28.5" customHeight="1" thickBot="1">
      <c r="A5" s="62"/>
      <c r="B5" s="98"/>
      <c r="C5" s="443" t="s">
        <v>439</v>
      </c>
      <c r="D5" s="488" t="s">
        <v>73</v>
      </c>
      <c r="G5" s="851" t="s">
        <v>402</v>
      </c>
      <c r="H5" s="852"/>
      <c r="I5" s="852"/>
      <c r="J5" s="468"/>
      <c r="K5" s="484" t="s">
        <v>73</v>
      </c>
      <c r="L5" s="465"/>
      <c r="M5" s="444" t="s">
        <v>403</v>
      </c>
      <c r="N5" s="445"/>
      <c r="O5" s="849" t="s">
        <v>73</v>
      </c>
      <c r="P5" s="850"/>
      <c r="Q5" s="438"/>
      <c r="R5" s="128"/>
      <c r="S5" s="95"/>
      <c r="T5" s="95"/>
      <c r="U5" s="95"/>
      <c r="V5" s="95"/>
      <c r="W5" s="96"/>
      <c r="X5" s="96"/>
      <c r="Y5" s="96"/>
      <c r="Z5" s="62"/>
      <c r="AA5" s="212"/>
      <c r="AB5" s="101"/>
      <c r="AC5" s="96"/>
      <c r="AD5" s="96"/>
      <c r="AE5" s="97"/>
      <c r="AF5" s="97"/>
      <c r="AG5" s="96"/>
      <c r="AH5" s="97"/>
      <c r="AI5" s="97"/>
      <c r="AJ5" s="97"/>
      <c r="AK5" s="96"/>
    </row>
    <row r="6" spans="1:37" s="63" customFormat="1" ht="9.75" customHeight="1" thickBot="1">
      <c r="A6" s="62"/>
      <c r="B6" s="102"/>
      <c r="C6" s="403"/>
      <c r="D6" s="403"/>
      <c r="E6" s="446"/>
      <c r="F6" s="446"/>
      <c r="G6" s="446"/>
      <c r="H6" s="447"/>
      <c r="I6" s="448"/>
      <c r="J6" s="448"/>
      <c r="K6" s="448"/>
      <c r="L6" s="446"/>
      <c r="M6" s="462"/>
      <c r="N6" s="463"/>
      <c r="O6" s="494"/>
      <c r="P6" s="495"/>
      <c r="Q6" s="449"/>
      <c r="R6" s="128"/>
      <c r="S6" s="95"/>
      <c r="T6" s="95"/>
      <c r="U6" s="95"/>
      <c r="V6" s="95"/>
      <c r="W6" s="96"/>
      <c r="X6" s="96"/>
      <c r="Y6" s="96"/>
      <c r="Z6" s="62"/>
      <c r="AA6" s="212"/>
      <c r="AB6" s="96"/>
      <c r="AC6" s="97"/>
      <c r="AD6" s="97"/>
      <c r="AE6" s="97"/>
      <c r="AF6" s="97"/>
      <c r="AG6" s="96"/>
      <c r="AH6" s="97"/>
      <c r="AI6" s="97"/>
      <c r="AJ6" s="97"/>
      <c r="AK6" s="96"/>
    </row>
    <row r="7" spans="1:37" s="63" customFormat="1" ht="22.5" customHeight="1" thickBot="1">
      <c r="A7" s="62"/>
      <c r="B7" s="103"/>
      <c r="C7" s="504" t="str">
        <f>(Ⅳ１!B12)</f>
        <v/>
      </c>
      <c r="D7" s="492">
        <f>(Ⅳ１!C12)</f>
        <v>0</v>
      </c>
      <c r="F7" s="404"/>
      <c r="G7" s="853" t="str">
        <f>(Ⅳ１!D12)</f>
        <v/>
      </c>
      <c r="H7" s="854"/>
      <c r="I7" s="855"/>
      <c r="J7" s="457"/>
      <c r="K7" s="493">
        <f>(Ⅳ１!E12)</f>
        <v>0</v>
      </c>
      <c r="L7" s="209"/>
      <c r="M7" s="469" t="str">
        <f>(Ⅳ１!F12)</f>
        <v/>
      </c>
      <c r="N7" s="460"/>
      <c r="O7" s="856">
        <f>(Ⅳ１!G12)</f>
        <v>0</v>
      </c>
      <c r="P7" s="857"/>
      <c r="Q7" s="446"/>
      <c r="R7" s="128"/>
      <c r="S7" s="95"/>
      <c r="T7" s="95"/>
      <c r="U7" s="95"/>
      <c r="V7" s="95"/>
      <c r="W7" s="96"/>
      <c r="X7" s="96"/>
      <c r="Y7" s="96"/>
      <c r="Z7" s="62"/>
      <c r="AA7" s="212"/>
      <c r="AB7" s="97"/>
      <c r="AC7" s="97"/>
      <c r="AD7" s="97"/>
      <c r="AE7" s="97"/>
      <c r="AF7" s="97"/>
      <c r="AG7" s="97"/>
      <c r="AH7" s="97"/>
      <c r="AI7" s="97"/>
      <c r="AJ7" s="97"/>
      <c r="AK7" s="96"/>
    </row>
    <row r="8" spans="1:37" s="63" customFormat="1" ht="9.75" customHeight="1">
      <c r="A8" s="62"/>
      <c r="B8" s="104"/>
      <c r="C8" s="471" t="s">
        <v>74</v>
      </c>
      <c r="D8" s="491"/>
      <c r="F8" s="404"/>
      <c r="G8" s="478" t="s">
        <v>74</v>
      </c>
      <c r="H8" s="509"/>
      <c r="I8" s="510"/>
      <c r="J8" s="457"/>
      <c r="K8" s="505"/>
      <c r="L8" s="209"/>
      <c r="M8" s="506" t="s">
        <v>74</v>
      </c>
      <c r="N8" s="446"/>
      <c r="O8" s="969"/>
      <c r="P8" s="970"/>
      <c r="Q8" s="446"/>
      <c r="R8" s="128"/>
      <c r="S8" s="62"/>
      <c r="T8" s="62"/>
      <c r="U8" s="95"/>
      <c r="V8" s="95"/>
      <c r="W8" s="96"/>
      <c r="X8" s="96"/>
      <c r="Y8" s="96"/>
      <c r="Z8" s="62"/>
      <c r="AA8" s="212"/>
      <c r="AB8" s="97"/>
      <c r="AC8" s="97"/>
      <c r="AD8" s="97"/>
      <c r="AE8" s="97"/>
      <c r="AF8" s="97"/>
      <c r="AG8" s="97"/>
      <c r="AH8" s="97"/>
      <c r="AI8" s="97"/>
      <c r="AJ8" s="97"/>
      <c r="AK8" s="96"/>
    </row>
    <row r="9" spans="1:37" s="63" customFormat="1" ht="22.5" customHeight="1">
      <c r="A9" s="62"/>
      <c r="B9" s="105"/>
      <c r="C9" s="689">
        <f>(Ⅳ１!B14)</f>
        <v>0</v>
      </c>
      <c r="D9" s="690" t="str">
        <f>(Ⅳ１!C14)</f>
        <v/>
      </c>
      <c r="E9" s="691"/>
      <c r="F9" s="692"/>
      <c r="G9" s="956">
        <f>(Ⅳ１!D14)</f>
        <v>0</v>
      </c>
      <c r="H9" s="957"/>
      <c r="I9" s="958"/>
      <c r="J9" s="693"/>
      <c r="K9" s="978" t="str">
        <f>(Ⅳ１!E14)</f>
        <v/>
      </c>
      <c r="L9" s="694"/>
      <c r="M9" s="695">
        <f>(Ⅳ１!F14)</f>
        <v>0</v>
      </c>
      <c r="N9" s="696"/>
      <c r="O9" s="971" t="str">
        <f>(Ⅳ１!G14)</f>
        <v/>
      </c>
      <c r="P9" s="972"/>
      <c r="Q9" s="451"/>
      <c r="R9" s="128"/>
      <c r="S9" s="62"/>
      <c r="T9" s="62"/>
      <c r="U9" s="95"/>
      <c r="V9" s="95"/>
      <c r="W9" s="96"/>
      <c r="X9" s="96"/>
      <c r="Y9" s="96"/>
      <c r="Z9" s="62"/>
      <c r="AA9" s="212"/>
      <c r="AB9" s="97"/>
      <c r="AC9" s="97"/>
      <c r="AD9" s="97"/>
      <c r="AE9" s="97"/>
      <c r="AF9" s="97"/>
      <c r="AG9" s="97"/>
      <c r="AH9" s="97"/>
      <c r="AI9" s="97"/>
      <c r="AJ9" s="97"/>
      <c r="AK9" s="96"/>
    </row>
    <row r="10" spans="1:37" s="63" customFormat="1" ht="9.75" customHeight="1">
      <c r="A10" s="62"/>
      <c r="B10" s="106"/>
      <c r="C10" s="472" t="s">
        <v>75</v>
      </c>
      <c r="D10" s="490"/>
      <c r="F10" s="404"/>
      <c r="G10" s="473" t="s">
        <v>75</v>
      </c>
      <c r="H10" s="218"/>
      <c r="I10" s="511"/>
      <c r="J10" s="457"/>
      <c r="K10" s="497"/>
      <c r="L10" s="209"/>
      <c r="M10" s="507" t="s">
        <v>75</v>
      </c>
      <c r="N10" s="446"/>
      <c r="O10" s="973"/>
      <c r="P10" s="974"/>
      <c r="Q10" s="446"/>
      <c r="R10" s="128"/>
      <c r="S10" s="62"/>
      <c r="T10" s="62"/>
      <c r="U10" s="95"/>
      <c r="V10" s="95"/>
      <c r="W10" s="96"/>
      <c r="X10" s="96"/>
      <c r="Y10" s="96"/>
      <c r="Z10" s="62"/>
      <c r="AA10" s="212"/>
      <c r="AB10" s="97"/>
      <c r="AC10" s="97"/>
      <c r="AD10" s="97"/>
      <c r="AE10" s="97"/>
      <c r="AF10" s="97"/>
      <c r="AG10" s="97"/>
      <c r="AH10" s="97"/>
      <c r="AI10" s="97"/>
      <c r="AJ10" s="97"/>
      <c r="AK10" s="96"/>
    </row>
    <row r="11" spans="1:37" s="63" customFormat="1" ht="22.5" customHeight="1">
      <c r="A11" s="62"/>
      <c r="B11" s="105"/>
      <c r="C11" s="236">
        <f>(Ⅳ１!B16)</f>
        <v>0</v>
      </c>
      <c r="D11" s="489" t="str">
        <f>(Ⅳ１!C16)</f>
        <v/>
      </c>
      <c r="F11" s="404"/>
      <c r="G11" s="953">
        <f>(Ⅳ１!D16)</f>
        <v>0</v>
      </c>
      <c r="H11" s="954"/>
      <c r="I11" s="955"/>
      <c r="J11" s="457"/>
      <c r="K11" s="977" t="str">
        <f>(Ⅳ１!E16)</f>
        <v/>
      </c>
      <c r="L11" s="209"/>
      <c r="M11" s="962">
        <f>(Ⅳ１!F16)</f>
        <v>0</v>
      </c>
      <c r="N11" s="451"/>
      <c r="O11" s="975" t="str">
        <f>(Ⅳ１!G16)</f>
        <v/>
      </c>
      <c r="P11" s="976"/>
      <c r="Q11" s="451"/>
      <c r="R11" s="128"/>
      <c r="S11" s="62"/>
      <c r="T11" s="62"/>
      <c r="U11" s="95"/>
      <c r="V11" s="95"/>
      <c r="W11" s="96"/>
      <c r="X11" s="96"/>
      <c r="Y11" s="96"/>
      <c r="Z11" s="62"/>
      <c r="AA11" s="212"/>
      <c r="AB11" s="97"/>
      <c r="AC11" s="97"/>
      <c r="AD11" s="97"/>
      <c r="AE11" s="97"/>
      <c r="AF11" s="97"/>
      <c r="AG11" s="97"/>
      <c r="AH11" s="97"/>
      <c r="AI11" s="97"/>
      <c r="AJ11" s="97"/>
      <c r="AK11" s="96"/>
    </row>
    <row r="12" spans="1:37" s="63" customFormat="1" ht="9.75" customHeight="1">
      <c r="A12" s="62"/>
      <c r="B12" s="106"/>
      <c r="C12" s="472" t="s">
        <v>76</v>
      </c>
      <c r="D12" s="490"/>
      <c r="F12" s="404"/>
      <c r="G12" s="472" t="s">
        <v>76</v>
      </c>
      <c r="H12" s="713"/>
      <c r="I12" s="511"/>
      <c r="J12" s="457"/>
      <c r="K12" s="499"/>
      <c r="L12" s="209"/>
      <c r="M12" s="507" t="s">
        <v>76</v>
      </c>
      <c r="N12" s="446"/>
      <c r="O12" s="503"/>
      <c r="P12" s="974"/>
      <c r="Q12" s="446"/>
      <c r="R12" s="128"/>
      <c r="S12" s="95"/>
      <c r="T12" s="95"/>
      <c r="U12" s="95"/>
      <c r="V12" s="95"/>
      <c r="W12" s="96"/>
      <c r="X12" s="96"/>
      <c r="Y12" s="96"/>
      <c r="Z12" s="62"/>
      <c r="AA12" s="212"/>
      <c r="AB12" s="97"/>
      <c r="AC12" s="97"/>
      <c r="AD12" s="97"/>
      <c r="AE12" s="97"/>
      <c r="AF12" s="97"/>
      <c r="AG12" s="97"/>
      <c r="AH12" s="97"/>
      <c r="AI12" s="97"/>
      <c r="AJ12" s="97"/>
      <c r="AK12" s="96"/>
    </row>
    <row r="13" spans="1:37" s="63" customFormat="1" ht="22.5" customHeight="1">
      <c r="A13" s="62"/>
      <c r="B13" s="105"/>
      <c r="C13" s="236">
        <f>(Ⅳ１!B18)</f>
        <v>0</v>
      </c>
      <c r="D13" s="489" t="str">
        <f>(Ⅳ１!C18)</f>
        <v/>
      </c>
      <c r="F13" s="404"/>
      <c r="G13" s="953">
        <f>(Ⅳ１!D18)</f>
        <v>0</v>
      </c>
      <c r="H13" s="954"/>
      <c r="I13" s="955"/>
      <c r="J13" s="508"/>
      <c r="K13" s="977" t="str">
        <f>(Ⅳ１!E18)</f>
        <v/>
      </c>
      <c r="L13" s="209"/>
      <c r="M13" s="962">
        <f>(Ⅳ１!F18)</f>
        <v>0</v>
      </c>
      <c r="N13" s="451"/>
      <c r="O13" s="975" t="str">
        <f>(Ⅳ１!G18)</f>
        <v/>
      </c>
      <c r="P13" s="976"/>
      <c r="Q13" s="451"/>
      <c r="R13" s="128"/>
      <c r="S13" s="95"/>
      <c r="T13" s="95"/>
      <c r="U13" s="95"/>
      <c r="V13" s="95"/>
      <c r="W13" s="97"/>
      <c r="X13" s="96"/>
      <c r="Y13" s="96"/>
      <c r="Z13" s="62"/>
      <c r="AA13" s="212"/>
      <c r="AB13" s="97"/>
      <c r="AC13" s="97"/>
      <c r="AD13" s="97"/>
      <c r="AE13" s="97"/>
      <c r="AF13" s="97"/>
      <c r="AG13" s="97"/>
      <c r="AH13" s="97"/>
      <c r="AI13" s="97"/>
      <c r="AJ13" s="97"/>
      <c r="AK13" s="96"/>
    </row>
    <row r="14" spans="1:37" s="63" customFormat="1" ht="9.75" customHeight="1">
      <c r="A14" s="62"/>
      <c r="B14" s="107"/>
      <c r="C14" s="472" t="s">
        <v>77</v>
      </c>
      <c r="D14" s="454"/>
      <c r="E14" s="216"/>
      <c r="F14" s="201"/>
      <c r="G14" s="473" t="s">
        <v>77</v>
      </c>
      <c r="H14" s="217"/>
      <c r="I14" s="209"/>
      <c r="J14" s="209"/>
      <c r="K14" s="466"/>
      <c r="L14" s="209"/>
      <c r="M14" s="472" t="s">
        <v>77</v>
      </c>
      <c r="N14" s="456"/>
      <c r="O14" s="458"/>
      <c r="P14" s="464"/>
      <c r="Q14" s="446"/>
      <c r="R14" s="128"/>
      <c r="S14" s="95"/>
      <c r="T14" s="95"/>
      <c r="U14" s="95"/>
      <c r="V14" s="95"/>
      <c r="W14" s="96"/>
      <c r="X14" s="96"/>
      <c r="Y14" s="96"/>
      <c r="Z14" s="62"/>
      <c r="AA14" s="212"/>
      <c r="AB14" s="97"/>
      <c r="AC14" s="97"/>
      <c r="AD14" s="97"/>
      <c r="AE14" s="97"/>
      <c r="AF14" s="97"/>
      <c r="AG14" s="97"/>
      <c r="AH14" s="97"/>
      <c r="AI14" s="97"/>
      <c r="AJ14" s="97"/>
      <c r="AK14" s="96"/>
    </row>
    <row r="15" spans="1:37" s="63" customFormat="1" ht="32.25" customHeight="1" thickBot="1">
      <c r="A15" s="62"/>
      <c r="B15" s="108"/>
      <c r="C15" s="876">
        <f>(Ⅳ１!B20)</f>
        <v>0</v>
      </c>
      <c r="D15" s="877"/>
      <c r="G15" s="959">
        <f>(Ⅳ１!D20)</f>
        <v>0</v>
      </c>
      <c r="H15" s="960"/>
      <c r="I15" s="960"/>
      <c r="J15" s="960"/>
      <c r="K15" s="961"/>
      <c r="L15" s="455"/>
      <c r="M15" s="963">
        <f>(Ⅳ１!F20)</f>
        <v>0</v>
      </c>
      <c r="N15" s="964"/>
      <c r="O15" s="965"/>
      <c r="P15" s="966"/>
      <c r="Q15" s="452"/>
      <c r="R15" s="128"/>
      <c r="S15" s="95"/>
      <c r="T15" s="95"/>
      <c r="U15" s="95"/>
      <c r="V15" s="95"/>
      <c r="W15" s="97"/>
      <c r="X15" s="96"/>
      <c r="Y15" s="96"/>
      <c r="Z15" s="62"/>
      <c r="AA15" s="212"/>
      <c r="AB15" s="97"/>
      <c r="AC15" s="97"/>
      <c r="AD15" s="97"/>
      <c r="AE15" s="97"/>
      <c r="AF15" s="97"/>
      <c r="AG15" s="97"/>
      <c r="AH15" s="97"/>
      <c r="AI15" s="97"/>
      <c r="AJ15" s="97"/>
      <c r="AK15" s="96"/>
    </row>
    <row r="16" spans="1:37" s="63" customFormat="1" ht="9.75" customHeight="1">
      <c r="A16" s="62"/>
      <c r="B16" s="107"/>
      <c r="C16" s="512" t="s">
        <v>78</v>
      </c>
      <c r="D16" s="514"/>
      <c r="G16" s="863" t="s">
        <v>78</v>
      </c>
      <c r="H16" s="864"/>
      <c r="I16" s="464"/>
      <c r="J16" s="209"/>
      <c r="K16" s="517"/>
      <c r="L16" s="209"/>
      <c r="M16" s="697" t="s">
        <v>78</v>
      </c>
      <c r="N16" s="458"/>
      <c r="O16" s="519"/>
      <c r="P16" s="450"/>
      <c r="Q16" s="446"/>
      <c r="R16" s="128"/>
      <c r="S16" s="95"/>
      <c r="T16" s="95"/>
      <c r="U16" s="95"/>
      <c r="V16" s="95"/>
      <c r="W16" s="96"/>
      <c r="X16" s="96"/>
      <c r="Y16" s="90"/>
      <c r="Z16" s="210"/>
      <c r="AA16" s="212"/>
      <c r="AB16" s="97"/>
      <c r="AC16" s="97"/>
      <c r="AD16" s="97"/>
      <c r="AE16" s="97"/>
      <c r="AF16" s="97"/>
      <c r="AG16" s="97"/>
      <c r="AH16" s="97"/>
      <c r="AI16" s="97"/>
      <c r="AJ16" s="97"/>
      <c r="AK16" s="90"/>
    </row>
    <row r="17" spans="1:46" s="63" customFormat="1" ht="20.25" customHeight="1" thickBot="1">
      <c r="A17" s="62"/>
      <c r="B17" s="105"/>
      <c r="C17" s="513">
        <f>(Ⅳ１!B22)</f>
        <v>0</v>
      </c>
      <c r="D17" s="515"/>
      <c r="G17" s="860">
        <f>(Ⅳ１!D22)</f>
        <v>0</v>
      </c>
      <c r="H17" s="861"/>
      <c r="I17" s="862"/>
      <c r="J17" s="516"/>
      <c r="K17" s="518"/>
      <c r="L17" s="453"/>
      <c r="M17" s="968">
        <f>(Ⅳ１!F22)</f>
        <v>0</v>
      </c>
      <c r="N17" s="461"/>
      <c r="O17" s="520"/>
      <c r="P17" s="451"/>
      <c r="Q17" s="451"/>
      <c r="R17" s="128"/>
      <c r="S17" s="95"/>
      <c r="T17" s="95"/>
      <c r="U17" s="95"/>
      <c r="V17" s="95"/>
      <c r="W17" s="96"/>
      <c r="X17" s="96"/>
      <c r="Y17" s="90"/>
      <c r="Z17" s="210"/>
      <c r="AA17" s="212"/>
      <c r="AB17" s="97"/>
      <c r="AC17" s="97"/>
      <c r="AD17" s="97"/>
      <c r="AE17" s="97"/>
      <c r="AF17" s="97"/>
      <c r="AG17" s="97"/>
      <c r="AH17" s="97"/>
      <c r="AI17" s="97"/>
      <c r="AJ17" s="97"/>
      <c r="AK17" s="90"/>
    </row>
    <row r="18" spans="1:46" s="63" customFormat="1" ht="7.5" customHeight="1" thickBot="1">
      <c r="A18" s="62"/>
      <c r="B18" s="109"/>
      <c r="C18" s="109"/>
      <c r="D18" s="106"/>
      <c r="E18" s="110"/>
      <c r="F18" s="100"/>
      <c r="G18" s="111"/>
      <c r="H18" s="100"/>
      <c r="I18" s="112"/>
      <c r="J18" s="112"/>
      <c r="K18" s="113"/>
      <c r="L18" s="112"/>
      <c r="M18" s="112"/>
      <c r="N18" s="114"/>
      <c r="O18" s="114"/>
      <c r="P18" s="114"/>
      <c r="Q18" s="114"/>
      <c r="R18" s="128"/>
      <c r="S18" s="95"/>
      <c r="T18" s="95"/>
      <c r="U18" s="95"/>
      <c r="V18" s="95"/>
      <c r="W18" s="38"/>
      <c r="X18" s="96"/>
      <c r="Y18" s="90"/>
      <c r="Z18" s="210"/>
      <c r="AA18" s="212"/>
      <c r="AB18" s="97"/>
      <c r="AC18" s="97"/>
      <c r="AD18" s="97"/>
      <c r="AE18" s="97"/>
      <c r="AF18" s="97"/>
      <c r="AG18" s="97"/>
      <c r="AH18" s="97"/>
      <c r="AI18" s="97"/>
      <c r="AJ18" s="97"/>
      <c r="AK18" s="90"/>
    </row>
    <row r="19" spans="1:46" s="119" customFormat="1" ht="24.75" customHeight="1" thickBot="1">
      <c r="A19" s="115"/>
      <c r="B19" s="428"/>
      <c r="C19" s="868" t="s">
        <v>106</v>
      </c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70"/>
      <c r="Q19" s="116"/>
      <c r="R19" s="206"/>
      <c r="S19" s="115"/>
      <c r="T19" s="115"/>
      <c r="U19" s="115"/>
      <c r="V19" s="115"/>
      <c r="W19" s="38"/>
      <c r="X19" s="96"/>
      <c r="Y19" s="117"/>
      <c r="Z19" s="213"/>
      <c r="AA19" s="211"/>
      <c r="AB19" s="97"/>
      <c r="AC19" s="97"/>
      <c r="AD19" s="97"/>
      <c r="AE19" s="97"/>
      <c r="AF19" s="97"/>
      <c r="AG19" s="97"/>
      <c r="AH19" s="97"/>
      <c r="AI19" s="118"/>
      <c r="AJ19" s="118"/>
      <c r="AK19" s="90"/>
    </row>
    <row r="20" spans="1:46" s="63" customFormat="1" ht="18.75" customHeight="1" thickBot="1">
      <c r="A20" s="62"/>
      <c r="B20" s="429"/>
      <c r="C20" s="939" t="s">
        <v>432</v>
      </c>
      <c r="D20" s="940"/>
      <c r="E20" s="940"/>
      <c r="F20" s="940"/>
      <c r="G20" s="940"/>
      <c r="H20" s="940"/>
      <c r="I20" s="940"/>
      <c r="J20" s="940"/>
      <c r="K20" s="940"/>
      <c r="L20" s="940"/>
      <c r="M20" s="941"/>
      <c r="N20" s="942"/>
      <c r="O20" s="942"/>
      <c r="P20" s="943"/>
      <c r="Q20" s="120"/>
      <c r="R20" s="128"/>
      <c r="S20" s="95"/>
      <c r="T20" s="95"/>
      <c r="U20" s="95"/>
      <c r="V20" s="95"/>
      <c r="W20" s="38"/>
      <c r="X20" s="96"/>
      <c r="Y20" s="90"/>
      <c r="Z20" s="210"/>
      <c r="AA20" s="211"/>
      <c r="AB20" s="97"/>
      <c r="AC20" s="97"/>
      <c r="AD20" s="97"/>
      <c r="AE20" s="97"/>
      <c r="AF20" s="97"/>
      <c r="AG20" s="97"/>
      <c r="AH20" s="97"/>
      <c r="AI20" s="97"/>
      <c r="AJ20" s="97"/>
      <c r="AK20" s="90"/>
    </row>
    <row r="21" spans="1:46" s="660" customFormat="1" ht="12" customHeight="1">
      <c r="A21" s="651"/>
      <c r="B21" s="821"/>
      <c r="C21" s="546" t="s">
        <v>107</v>
      </c>
      <c r="D21" s="547" t="s">
        <v>108</v>
      </c>
      <c r="E21" s="652"/>
      <c r="F21" s="653"/>
      <c r="G21" s="823" t="str">
        <f>(初期設定!D13)</f>
        <v>オーディオピクチャー(AP)</v>
      </c>
      <c r="H21" s="823"/>
      <c r="I21" s="823"/>
      <c r="J21" s="549"/>
      <c r="K21" s="550" t="str">
        <f>(初期設定!D14)</f>
        <v>ビデオメッセージ(VM)</v>
      </c>
      <c r="L21" s="551"/>
      <c r="M21" s="552" t="str">
        <f>(初期設定!D15)</f>
        <v>番組部門のみ参加</v>
      </c>
      <c r="N21" s="553"/>
      <c r="O21" s="1013" t="s">
        <v>110</v>
      </c>
      <c r="P21" s="1014"/>
      <c r="Q21" s="122"/>
      <c r="R21" s="654"/>
      <c r="S21" s="655"/>
      <c r="T21" s="655"/>
      <c r="U21" s="655"/>
      <c r="V21" s="655"/>
      <c r="W21" s="656"/>
      <c r="X21" s="657"/>
      <c r="Y21" s="657"/>
      <c r="Z21" s="655"/>
      <c r="AA21" s="658"/>
      <c r="AB21" s="659"/>
      <c r="AC21" s="659"/>
      <c r="AD21" s="659"/>
      <c r="AE21" s="659"/>
      <c r="AF21" s="659"/>
      <c r="AG21" s="659"/>
      <c r="AH21" s="659"/>
      <c r="AI21" s="659"/>
      <c r="AJ21" s="659"/>
      <c r="AK21" s="657"/>
    </row>
    <row r="22" spans="1:46" s="63" customFormat="1" ht="18" customHeight="1" thickBot="1">
      <c r="A22" s="62"/>
      <c r="B22" s="822"/>
      <c r="C22" s="554">
        <f ca="1">COUNTIF($C$51:$C$124,"アナウンス")</f>
        <v>0</v>
      </c>
      <c r="D22" s="555">
        <f ca="1">COUNTIF($C$51:$C$124,"朗読")</f>
        <v>0</v>
      </c>
      <c r="E22" s="556"/>
      <c r="F22" s="557"/>
      <c r="G22" s="871">
        <f ca="1">COUNTIF($C$51:$C$124,"オーディオピクチャー(AP)")</f>
        <v>0</v>
      </c>
      <c r="H22" s="871"/>
      <c r="I22" s="871"/>
      <c r="J22" s="556"/>
      <c r="K22" s="685">
        <f ca="1">COUNTIF($C$51:$C$124,"ビデオメッセージ(VM)")</f>
        <v>0</v>
      </c>
      <c r="L22" s="557"/>
      <c r="M22" s="559">
        <f ca="1">COUNTIF($C$51:$C$124,"番組部門のみ参加")</f>
        <v>0</v>
      </c>
      <c r="N22" s="560"/>
      <c r="O22" s="1015">
        <f ca="1">C22+D22++G22+K22+C24+D24+G24</f>
        <v>0</v>
      </c>
      <c r="P22" s="1016"/>
      <c r="Q22" s="123"/>
      <c r="R22" s="128"/>
      <c r="S22" s="95"/>
      <c r="T22" s="95"/>
      <c r="U22" s="95"/>
      <c r="V22" s="95"/>
      <c r="W22" s="96"/>
      <c r="X22" s="96"/>
      <c r="Y22" s="90"/>
      <c r="Z22" s="214"/>
      <c r="AA22" s="211"/>
      <c r="AB22" s="97"/>
      <c r="AC22" s="97"/>
      <c r="AD22" s="97"/>
      <c r="AE22" s="97"/>
      <c r="AF22" s="97"/>
      <c r="AG22" s="97"/>
      <c r="AH22" s="97"/>
      <c r="AI22" s="97"/>
      <c r="AJ22" s="97"/>
      <c r="AK22" s="90"/>
    </row>
    <row r="23" spans="1:46" s="63" customFormat="1" ht="12" customHeight="1">
      <c r="A23" s="62"/>
      <c r="B23" s="822"/>
      <c r="C23" s="546">
        <f>(初期設定!D16)</f>
        <v>0</v>
      </c>
      <c r="D23" s="547">
        <f>(初期設定!D17)</f>
        <v>0</v>
      </c>
      <c r="E23" s="548"/>
      <c r="F23" s="549"/>
      <c r="G23" s="823">
        <f>(初期設定!D18)</f>
        <v>0</v>
      </c>
      <c r="H23" s="823"/>
      <c r="I23" s="824"/>
      <c r="J23" s="457"/>
      <c r="L23" s="457"/>
      <c r="M23" s="865" t="s">
        <v>449</v>
      </c>
      <c r="N23" s="865"/>
      <c r="O23" s="865"/>
      <c r="P23" s="866"/>
      <c r="Q23" s="239"/>
      <c r="R23" s="128"/>
      <c r="S23" s="95"/>
      <c r="T23" s="95"/>
      <c r="U23" s="95"/>
      <c r="V23" s="95"/>
      <c r="W23" s="96"/>
      <c r="X23" s="96"/>
      <c r="Y23" s="90"/>
      <c r="Z23" s="210"/>
      <c r="AA23" s="211"/>
      <c r="AB23" s="97"/>
      <c r="AC23" s="97"/>
      <c r="AD23" s="97"/>
      <c r="AE23" s="97"/>
      <c r="AF23" s="97"/>
      <c r="AG23" s="97"/>
      <c r="AH23" s="97"/>
      <c r="AI23" s="97"/>
      <c r="AJ23" s="97"/>
      <c r="AK23" s="90"/>
    </row>
    <row r="24" spans="1:46" s="63" customFormat="1" ht="18" customHeight="1" thickBot="1">
      <c r="A24" s="62"/>
      <c r="B24" s="822"/>
      <c r="C24" s="563">
        <f ca="1">COUNTIF($C$51:$C$124,"創作テレビドラマ")</f>
        <v>0</v>
      </c>
      <c r="D24" s="685">
        <f ca="1">COUNTIF($C$51:$C$124,"創作テレビドラマ")</f>
        <v>0</v>
      </c>
      <c r="E24" s="556"/>
      <c r="F24" s="564"/>
      <c r="G24" s="871">
        <f ca="1">COUNTIF($C$51:$C$124,"研究発表")</f>
        <v>0</v>
      </c>
      <c r="H24" s="871"/>
      <c r="I24" s="872"/>
      <c r="J24" s="457"/>
      <c r="L24" s="457"/>
      <c r="M24" s="565" t="s">
        <v>167</v>
      </c>
      <c r="N24" s="561"/>
      <c r="O24" s="561"/>
      <c r="P24" s="562"/>
      <c r="Q24" s="239"/>
      <c r="R24" s="128"/>
      <c r="S24" s="95"/>
      <c r="T24" s="95"/>
      <c r="U24" s="95"/>
      <c r="V24" s="95"/>
      <c r="W24" s="96"/>
      <c r="X24" s="96"/>
      <c r="Y24" s="90"/>
      <c r="Z24" s="210"/>
      <c r="AA24" s="211"/>
      <c r="AB24" s="97"/>
      <c r="AC24" s="97"/>
      <c r="AD24" s="97"/>
      <c r="AE24" s="97"/>
      <c r="AF24" s="97"/>
      <c r="AG24" s="97"/>
      <c r="AH24" s="97"/>
      <c r="AI24" s="97"/>
      <c r="AJ24" s="97"/>
      <c r="AK24" s="90"/>
    </row>
    <row r="25" spans="1:46" s="63" customFormat="1" ht="5.25" customHeight="1">
      <c r="A25" s="62"/>
      <c r="B25" s="125"/>
      <c r="C25" s="483"/>
      <c r="D25" s="239"/>
      <c r="E25" s="239"/>
      <c r="F25" s="239"/>
      <c r="G25" s="239"/>
      <c r="H25" s="123"/>
      <c r="I25" s="66"/>
      <c r="J25" s="239"/>
      <c r="K25" s="65"/>
      <c r="L25" s="65"/>
      <c r="M25" s="239"/>
      <c r="N25" s="239"/>
      <c r="O25" s="239"/>
      <c r="P25" s="126"/>
      <c r="Q25" s="239"/>
      <c r="R25" s="128"/>
      <c r="S25" s="230"/>
      <c r="T25" s="230"/>
      <c r="U25" s="230"/>
      <c r="V25" s="95"/>
      <c r="W25" s="96"/>
      <c r="X25" s="96"/>
      <c r="Y25" s="90"/>
      <c r="Z25" s="210"/>
      <c r="AA25" s="211"/>
      <c r="AB25" s="97"/>
      <c r="AC25" s="97"/>
      <c r="AD25" s="97"/>
      <c r="AE25" s="97"/>
      <c r="AF25" s="97"/>
      <c r="AG25" s="97"/>
      <c r="AH25" s="97"/>
      <c r="AI25" s="97"/>
      <c r="AJ25" s="97"/>
      <c r="AK25" s="90"/>
    </row>
    <row r="26" spans="1:46" s="63" customFormat="1" ht="39.75" customHeight="1">
      <c r="A26" s="62"/>
      <c r="B26" s="121"/>
      <c r="C26" s="990" t="b">
        <v>0</v>
      </c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2"/>
      <c r="Q26" s="239"/>
      <c r="R26" s="128"/>
      <c r="S26" s="230"/>
      <c r="T26" s="62"/>
      <c r="U26" s="230"/>
      <c r="V26" s="95"/>
      <c r="W26" s="96"/>
      <c r="X26" s="96"/>
      <c r="Y26" s="90"/>
      <c r="Z26" s="210"/>
      <c r="AA26" s="211"/>
      <c r="AB26" s="97"/>
      <c r="AC26" s="97"/>
      <c r="AD26" s="97"/>
      <c r="AE26" s="97"/>
      <c r="AF26" s="97"/>
      <c r="AG26" s="97"/>
      <c r="AH26" s="97"/>
      <c r="AI26" s="97"/>
      <c r="AJ26" s="97"/>
      <c r="AK26" s="90"/>
    </row>
    <row r="27" spans="1:46" s="63" customFormat="1" ht="38.25" customHeight="1">
      <c r="A27" s="62"/>
      <c r="B27" s="424"/>
      <c r="C27" s="896"/>
      <c r="D27" s="993" t="s">
        <v>460</v>
      </c>
      <c r="E27" s="993"/>
      <c r="F27" s="993"/>
      <c r="G27" s="993"/>
      <c r="H27" s="993"/>
      <c r="I27" s="993"/>
      <c r="J27" s="993"/>
      <c r="K27" s="993"/>
      <c r="L27" s="993"/>
      <c r="M27" s="993"/>
      <c r="N27" s="993"/>
      <c r="O27" s="993"/>
      <c r="P27" s="994"/>
      <c r="Q27" s="239"/>
      <c r="R27" s="128"/>
      <c r="S27" s="230"/>
      <c r="T27" s="230"/>
      <c r="U27" s="230"/>
      <c r="V27" s="95"/>
      <c r="W27" s="96"/>
      <c r="X27" s="38"/>
      <c r="Y27" s="117"/>
      <c r="Z27" s="213"/>
      <c r="AA27" s="211"/>
      <c r="AB27" s="97"/>
      <c r="AC27" s="97"/>
      <c r="AD27" s="97"/>
      <c r="AE27" s="97"/>
      <c r="AF27" s="97"/>
      <c r="AG27" s="97"/>
      <c r="AH27" s="97"/>
      <c r="AI27" s="97"/>
      <c r="AJ27" s="97"/>
      <c r="AK27" s="90"/>
    </row>
    <row r="28" spans="1:46" s="63" customFormat="1" ht="99" customHeight="1">
      <c r="A28" s="62"/>
      <c r="B28" s="424"/>
      <c r="C28" s="896"/>
      <c r="D28" s="993" t="s">
        <v>461</v>
      </c>
      <c r="E28" s="993"/>
      <c r="F28" s="993"/>
      <c r="G28" s="993"/>
      <c r="H28" s="993"/>
      <c r="I28" s="993"/>
      <c r="J28" s="993"/>
      <c r="K28" s="993"/>
      <c r="L28" s="993"/>
      <c r="M28" s="993"/>
      <c r="N28" s="993"/>
      <c r="O28" s="993"/>
      <c r="P28" s="994"/>
      <c r="Q28" s="239"/>
      <c r="R28" s="128"/>
      <c r="S28" s="230"/>
      <c r="T28" s="230"/>
      <c r="U28" s="230"/>
      <c r="V28" s="95"/>
      <c r="W28" s="96"/>
      <c r="X28" s="96"/>
      <c r="Y28" s="90"/>
      <c r="Z28" s="210"/>
      <c r="AA28" s="211"/>
      <c r="AB28" s="97"/>
      <c r="AC28" s="97"/>
      <c r="AD28" s="97"/>
      <c r="AE28" s="97"/>
      <c r="AF28" s="97"/>
      <c r="AG28" s="97"/>
      <c r="AH28" s="97"/>
      <c r="AI28" s="97"/>
      <c r="AJ28" s="97"/>
      <c r="AK28" s="90"/>
    </row>
    <row r="29" spans="1:46" s="132" customFormat="1" ht="30" customHeight="1">
      <c r="A29" s="127"/>
      <c r="B29" s="425"/>
      <c r="C29" s="995"/>
      <c r="D29" s="996" t="s">
        <v>462</v>
      </c>
      <c r="E29" s="996"/>
      <c r="F29" s="996"/>
      <c r="G29" s="996"/>
      <c r="H29" s="996"/>
      <c r="I29" s="996"/>
      <c r="J29" s="996"/>
      <c r="K29" s="996"/>
      <c r="L29" s="996"/>
      <c r="M29" s="996"/>
      <c r="N29" s="996"/>
      <c r="O29" s="996"/>
      <c r="P29" s="997"/>
      <c r="Q29" s="239"/>
      <c r="R29" s="128"/>
      <c r="S29" s="231"/>
      <c r="T29" s="231"/>
      <c r="U29" s="231"/>
      <c r="V29" s="129"/>
      <c r="W29" s="130"/>
      <c r="X29" s="97"/>
      <c r="Y29" s="131"/>
      <c r="Z29" s="63"/>
      <c r="AA29" s="211"/>
      <c r="AB29" s="38"/>
      <c r="AC29" s="38"/>
      <c r="AD29" s="38"/>
      <c r="AE29" s="38"/>
      <c r="AF29" s="38"/>
      <c r="AG29" s="38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7"/>
    </row>
    <row r="30" spans="1:46" s="63" customFormat="1" ht="40.5" customHeight="1">
      <c r="A30" s="62"/>
      <c r="B30" s="241"/>
      <c r="C30" s="896"/>
      <c r="D30" s="996" t="s">
        <v>463</v>
      </c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7"/>
      <c r="Q30" s="239"/>
      <c r="R30" s="128"/>
      <c r="S30" s="230"/>
      <c r="T30" s="230"/>
      <c r="U30" s="230"/>
      <c r="V30" s="95"/>
      <c r="W30" s="96"/>
      <c r="X30" s="38"/>
      <c r="Y30" s="48"/>
      <c r="Z30" s="132"/>
      <c r="AA30" s="211"/>
      <c r="AB30" s="97"/>
      <c r="AC30" s="97"/>
      <c r="AD30" s="97"/>
      <c r="AE30" s="97"/>
      <c r="AF30" s="97"/>
      <c r="AG30" s="97"/>
      <c r="AH30" s="97"/>
      <c r="AI30" s="97"/>
      <c r="AJ30" s="97"/>
      <c r="AK30" s="90"/>
    </row>
    <row r="31" spans="1:46" s="63" customFormat="1" ht="30.75" customHeight="1" thickBot="1">
      <c r="A31" s="62"/>
      <c r="B31" s="240"/>
      <c r="C31" s="998"/>
      <c r="D31" s="999" t="s">
        <v>464</v>
      </c>
      <c r="E31" s="999"/>
      <c r="F31" s="999"/>
      <c r="G31" s="999"/>
      <c r="H31" s="999"/>
      <c r="I31" s="999"/>
      <c r="J31" s="999"/>
      <c r="K31" s="999"/>
      <c r="L31" s="999"/>
      <c r="M31" s="999"/>
      <c r="N31" s="999"/>
      <c r="O31" s="999"/>
      <c r="P31" s="1000"/>
      <c r="Q31" s="61"/>
      <c r="R31" s="128"/>
      <c r="S31" s="676"/>
      <c r="T31" s="676"/>
      <c r="U31" s="676"/>
      <c r="V31" s="94"/>
      <c r="W31" s="677"/>
      <c r="X31" s="719"/>
      <c r="Y31" s="678"/>
      <c r="Z31" s="65"/>
      <c r="AA31" s="679"/>
      <c r="AB31" s="38"/>
      <c r="AC31" s="38"/>
      <c r="AD31" s="38"/>
      <c r="AE31" s="38"/>
      <c r="AF31" s="38"/>
      <c r="AG31" s="38"/>
      <c r="AH31" s="38"/>
      <c r="AI31" s="97"/>
      <c r="AJ31" s="97"/>
      <c r="AK31" s="117"/>
    </row>
    <row r="32" spans="1:46" s="132" customFormat="1" ht="23.25" customHeight="1">
      <c r="A32" s="127"/>
      <c r="B32" s="67"/>
      <c r="C32" s="1001" t="s">
        <v>437</v>
      </c>
      <c r="D32" s="1001"/>
      <c r="E32" s="1002"/>
      <c r="F32" s="1003"/>
      <c r="G32" s="1004"/>
      <c r="H32" s="1004"/>
      <c r="I32" s="1003"/>
      <c r="J32" s="1005"/>
      <c r="K32" s="1006"/>
      <c r="L32" s="1006"/>
      <c r="M32" s="1004"/>
      <c r="N32" s="1007"/>
      <c r="O32" s="1007"/>
      <c r="P32" s="1007"/>
      <c r="Q32" s="134"/>
      <c r="R32" s="133"/>
      <c r="S32" s="231"/>
      <c r="T32" s="231"/>
      <c r="U32" s="231"/>
      <c r="V32" s="127"/>
      <c r="W32" s="38"/>
      <c r="X32" s="96"/>
      <c r="Y32" s="90"/>
      <c r="Z32" s="210"/>
      <c r="AA32" s="211"/>
      <c r="AB32" s="97"/>
      <c r="AC32" s="97"/>
      <c r="AD32" s="97"/>
      <c r="AE32" s="97"/>
      <c r="AF32" s="97"/>
      <c r="AG32" s="97"/>
      <c r="AH32" s="97"/>
      <c r="AI32" s="38"/>
      <c r="AJ32" s="38"/>
      <c r="AK32" s="90"/>
    </row>
    <row r="33" spans="1:37" s="404" customFormat="1" ht="23.25" customHeight="1" thickBot="1">
      <c r="A33" s="403"/>
      <c r="C33" s="418" t="s">
        <v>438</v>
      </c>
      <c r="D33" s="220">
        <f>(Ⅰ!C19)</f>
        <v>0</v>
      </c>
      <c r="G33" s="405" t="s">
        <v>99</v>
      </c>
      <c r="I33" s="221">
        <f>(Ⅰ!F19)</f>
        <v>0</v>
      </c>
      <c r="K33" s="415"/>
      <c r="L33" s="406"/>
      <c r="M33" s="406"/>
      <c r="N33" s="416"/>
      <c r="O33" s="417"/>
      <c r="P33" s="420"/>
      <c r="Q33" s="407"/>
      <c r="R33" s="209"/>
      <c r="S33" s="408"/>
      <c r="T33" s="408"/>
      <c r="U33" s="408"/>
      <c r="V33" s="403"/>
      <c r="W33" s="409"/>
      <c r="X33" s="410"/>
      <c r="Y33" s="411"/>
      <c r="Z33" s="412"/>
      <c r="AA33" s="413"/>
      <c r="AB33" s="410"/>
      <c r="AC33" s="410"/>
      <c r="AD33" s="410"/>
      <c r="AE33" s="410"/>
      <c r="AF33" s="410"/>
      <c r="AG33" s="410"/>
      <c r="AH33" s="410"/>
      <c r="AI33" s="410"/>
      <c r="AJ33" s="410"/>
      <c r="AK33" s="411"/>
    </row>
    <row r="34" spans="1:37" s="404" customFormat="1" ht="7.5" customHeight="1" thickBot="1">
      <c r="A34" s="403"/>
      <c r="C34" s="418"/>
      <c r="D34" s="648"/>
      <c r="G34" s="405"/>
      <c r="I34" s="649"/>
      <c r="K34" s="650"/>
      <c r="L34" s="446"/>
      <c r="M34" s="446"/>
      <c r="N34" s="457"/>
      <c r="O34" s="407"/>
      <c r="P34" s="420"/>
      <c r="Q34" s="248"/>
      <c r="R34" s="457"/>
      <c r="S34" s="81"/>
      <c r="T34" s="81"/>
      <c r="U34" s="81"/>
      <c r="V34" s="81"/>
      <c r="W34" s="81"/>
      <c r="X34" s="81"/>
      <c r="Y34" s="81"/>
      <c r="Z34" s="681"/>
      <c r="AA34" s="682"/>
      <c r="AB34" s="410"/>
      <c r="AC34" s="410"/>
      <c r="AD34" s="410"/>
      <c r="AE34" s="410"/>
      <c r="AF34" s="410"/>
      <c r="AG34" s="410"/>
      <c r="AH34" s="410"/>
      <c r="AI34" s="410"/>
      <c r="AJ34" s="410"/>
      <c r="AK34" s="411"/>
    </row>
    <row r="35" spans="1:37" s="404" customFormat="1" ht="21.75" customHeight="1" thickBot="1">
      <c r="A35" s="403"/>
      <c r="C35" s="945" t="s">
        <v>465</v>
      </c>
      <c r="D35" s="946"/>
      <c r="E35" s="668"/>
      <c r="F35" s="668"/>
      <c r="G35" s="669"/>
      <c r="H35" s="668"/>
      <c r="I35" s="670"/>
      <c r="J35" s="668"/>
      <c r="K35" s="671"/>
      <c r="L35" s="672"/>
      <c r="M35" s="947" t="s">
        <v>174</v>
      </c>
      <c r="N35" s="948"/>
      <c r="O35" s="948"/>
      <c r="P35" s="949"/>
      <c r="Q35" s="80"/>
      <c r="R35" s="457"/>
      <c r="S35" s="81"/>
      <c r="T35" s="81"/>
      <c r="U35" s="81"/>
      <c r="V35" s="81"/>
      <c r="W35" s="81"/>
      <c r="X35" s="81"/>
      <c r="Y35" s="81"/>
      <c r="Z35" s="681"/>
      <c r="AA35" s="682"/>
      <c r="AB35" s="410"/>
      <c r="AC35" s="410"/>
      <c r="AD35" s="410"/>
      <c r="AE35" s="410"/>
      <c r="AF35" s="410"/>
      <c r="AG35" s="410"/>
      <c r="AH35" s="410"/>
      <c r="AI35" s="410"/>
      <c r="AJ35" s="410"/>
      <c r="AK35" s="411"/>
    </row>
    <row r="36" spans="1:37" s="404" customFormat="1" ht="21.75" customHeight="1" thickBot="1">
      <c r="A36" s="403"/>
      <c r="C36" s="944" t="s">
        <v>469</v>
      </c>
      <c r="D36" s="661"/>
      <c r="E36" s="667"/>
      <c r="F36" s="667"/>
      <c r="G36" s="662"/>
      <c r="H36" s="667"/>
      <c r="I36" s="663"/>
      <c r="J36" s="667"/>
      <c r="K36" s="664"/>
      <c r="L36" s="665"/>
      <c r="M36" s="950" t="str">
        <f>IF(ISERROR(VLOOKUP(C3,(初期設定!D31):(初期設定!F108),3,0)),"",VLOOKUP(C3,(初期設定!D31):(初期設定!F108),3,0))</f>
        <v/>
      </c>
      <c r="N36" s="951"/>
      <c r="O36" s="951"/>
      <c r="P36" s="952"/>
      <c r="Q36" s="80"/>
      <c r="R36" s="80"/>
      <c r="S36" s="81"/>
      <c r="T36" s="81"/>
      <c r="U36" s="81"/>
      <c r="V36" s="81"/>
      <c r="W36" s="81"/>
      <c r="X36" s="81"/>
      <c r="Y36" s="81"/>
      <c r="Z36" s="681"/>
      <c r="AA36" s="682"/>
      <c r="AB36" s="410"/>
      <c r="AC36" s="410"/>
      <c r="AD36" s="410"/>
      <c r="AE36" s="410"/>
      <c r="AF36" s="410"/>
      <c r="AG36" s="410"/>
      <c r="AH36" s="410"/>
      <c r="AI36" s="410"/>
      <c r="AJ36" s="410"/>
      <c r="AK36" s="411"/>
    </row>
    <row r="37" spans="1:37" s="404" customFormat="1" ht="18.75" customHeight="1" thickTop="1">
      <c r="A37" s="403"/>
      <c r="C37" s="673" t="s">
        <v>470</v>
      </c>
      <c r="D37" s="661"/>
      <c r="E37" s="667"/>
      <c r="F37" s="667"/>
      <c r="G37" s="662"/>
      <c r="H37" s="667"/>
      <c r="I37" s="663"/>
      <c r="J37" s="667"/>
      <c r="K37" s="664"/>
      <c r="L37" s="664"/>
      <c r="M37" s="664"/>
      <c r="N37" s="664"/>
      <c r="O37" s="664"/>
      <c r="P37" s="698"/>
      <c r="Q37" s="80"/>
      <c r="R37" s="80"/>
      <c r="S37" s="81"/>
      <c r="T37" s="81"/>
      <c r="U37" s="81"/>
      <c r="V37" s="81"/>
      <c r="W37" s="81"/>
      <c r="X37" s="81"/>
      <c r="Y37" s="81"/>
      <c r="Z37" s="681"/>
      <c r="AA37" s="682"/>
      <c r="AB37" s="410"/>
      <c r="AC37" s="410"/>
      <c r="AD37" s="410"/>
      <c r="AE37" s="410"/>
      <c r="AF37" s="410"/>
      <c r="AG37" s="410"/>
      <c r="AH37" s="410"/>
      <c r="AI37" s="410"/>
      <c r="AJ37" s="410"/>
      <c r="AK37" s="411"/>
    </row>
    <row r="38" spans="1:37" s="404" customFormat="1" ht="18.75" customHeight="1">
      <c r="A38" s="403"/>
      <c r="C38" s="674" t="s">
        <v>471</v>
      </c>
      <c r="D38" s="661"/>
      <c r="E38" s="667"/>
      <c r="F38" s="667"/>
      <c r="G38" s="662"/>
      <c r="H38" s="667"/>
      <c r="I38" s="663"/>
      <c r="J38" s="667"/>
      <c r="K38" s="664"/>
      <c r="L38" s="665"/>
      <c r="M38" s="665"/>
      <c r="N38" s="667"/>
      <c r="O38" s="666"/>
      <c r="P38" s="698"/>
      <c r="Q38" s="80"/>
      <c r="R38" s="80"/>
      <c r="S38" s="81"/>
      <c r="T38" s="81"/>
      <c r="U38" s="81"/>
      <c r="V38" s="81"/>
      <c r="W38" s="81"/>
      <c r="X38" s="81"/>
      <c r="Y38" s="81"/>
      <c r="Z38" s="681"/>
      <c r="AA38" s="682"/>
      <c r="AB38" s="410"/>
      <c r="AC38" s="410"/>
      <c r="AD38" s="410"/>
      <c r="AE38" s="410"/>
      <c r="AF38" s="410"/>
      <c r="AG38" s="410"/>
      <c r="AH38" s="410"/>
      <c r="AI38" s="410"/>
      <c r="AJ38" s="410"/>
      <c r="AK38" s="411"/>
    </row>
    <row r="39" spans="1:37" s="404" customFormat="1" ht="18.75" customHeight="1">
      <c r="A39" s="403"/>
      <c r="C39" s="675" t="s">
        <v>267</v>
      </c>
      <c r="D39" s="661"/>
      <c r="E39" s="667"/>
      <c r="F39" s="667"/>
      <c r="G39" s="662"/>
      <c r="H39" s="667"/>
      <c r="I39" s="663"/>
      <c r="J39" s="667"/>
      <c r="K39" s="664"/>
      <c r="L39" s="665"/>
      <c r="M39" s="665"/>
      <c r="N39" s="667"/>
      <c r="O39" s="666"/>
      <c r="P39" s="698"/>
      <c r="Q39" s="80"/>
      <c r="R39" s="80"/>
      <c r="S39" s="81"/>
      <c r="T39" s="81"/>
      <c r="U39" s="81"/>
      <c r="V39" s="81"/>
      <c r="W39" s="81"/>
      <c r="X39" s="81"/>
      <c r="Y39" s="81"/>
      <c r="Z39" s="681"/>
      <c r="AA39" s="682"/>
      <c r="AB39" s="410"/>
      <c r="AC39" s="410"/>
      <c r="AD39" s="410"/>
      <c r="AE39" s="410"/>
      <c r="AF39" s="410"/>
      <c r="AG39" s="410"/>
      <c r="AH39" s="410"/>
      <c r="AI39" s="410"/>
      <c r="AJ39" s="410"/>
      <c r="AK39" s="411"/>
    </row>
    <row r="40" spans="1:37" s="404" customFormat="1" ht="30" customHeight="1" thickBot="1">
      <c r="A40" s="403"/>
      <c r="C40" s="890" t="s">
        <v>472</v>
      </c>
      <c r="D40" s="891"/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2"/>
      <c r="Q40" s="249"/>
      <c r="R40" s="457"/>
      <c r="S40" s="457"/>
      <c r="T40" s="457"/>
      <c r="U40" s="457"/>
      <c r="V40" s="457"/>
      <c r="W40" s="457"/>
      <c r="X40" s="457"/>
      <c r="Y40" s="86"/>
      <c r="Z40" s="681"/>
      <c r="AA40" s="682"/>
      <c r="AB40" s="410"/>
      <c r="AC40" s="410"/>
      <c r="AD40" s="410"/>
      <c r="AE40" s="410"/>
      <c r="AF40" s="410"/>
      <c r="AG40" s="410"/>
      <c r="AH40" s="410"/>
      <c r="AI40" s="410"/>
      <c r="AJ40" s="410"/>
      <c r="AK40" s="411"/>
    </row>
    <row r="41" spans="1:37" s="63" customFormat="1" ht="6" customHeight="1">
      <c r="A41" s="62"/>
      <c r="B41" s="61"/>
      <c r="C41" s="127"/>
      <c r="D41" s="127"/>
      <c r="E41" s="62"/>
      <c r="F41" s="100"/>
      <c r="G41" s="62"/>
      <c r="H41" s="62"/>
      <c r="I41" s="100"/>
      <c r="J41" s="64"/>
      <c r="K41" s="135"/>
      <c r="L41" s="135"/>
      <c r="M41" s="62"/>
      <c r="N41" s="61"/>
      <c r="O41" s="61"/>
      <c r="P41" s="134"/>
      <c r="Q41" s="86"/>
      <c r="R41" s="64"/>
      <c r="S41" s="64"/>
      <c r="T41" s="64"/>
      <c r="U41" s="64"/>
      <c r="V41" s="64"/>
      <c r="W41" s="64"/>
      <c r="X41" s="64"/>
      <c r="Y41" s="86"/>
      <c r="Z41" s="680"/>
      <c r="AA41" s="679"/>
      <c r="AB41" s="97"/>
      <c r="AC41" s="97"/>
      <c r="AD41" s="97"/>
      <c r="AE41" s="97"/>
      <c r="AF41" s="97"/>
      <c r="AG41" s="97"/>
      <c r="AH41" s="97"/>
      <c r="AI41" s="97"/>
      <c r="AJ41" s="97"/>
      <c r="AK41" s="90"/>
    </row>
    <row r="42" spans="1:37" s="63" customFormat="1" ht="30" customHeight="1">
      <c r="A42" s="62"/>
      <c r="B42" s="847" t="str">
        <f>B1</f>
        <v>第40回宮崎県高等学校総合文化祭 放送部門</v>
      </c>
      <c r="C42" s="847"/>
      <c r="D42" s="847"/>
      <c r="E42" s="847"/>
      <c r="F42" s="847"/>
      <c r="G42" s="847"/>
      <c r="H42" s="847"/>
      <c r="I42" s="847"/>
      <c r="J42" s="847"/>
      <c r="K42" s="847"/>
      <c r="L42" s="228"/>
      <c r="M42" s="227" t="s">
        <v>165</v>
      </c>
      <c r="N42" s="434" t="s">
        <v>117</v>
      </c>
      <c r="O42" s="524"/>
      <c r="P42" s="525"/>
      <c r="Q42" s="717"/>
      <c r="R42" s="717"/>
      <c r="S42" s="717"/>
      <c r="T42" s="717"/>
      <c r="U42" s="717"/>
      <c r="V42" s="717"/>
      <c r="W42" s="717"/>
      <c r="X42" s="717"/>
      <c r="Y42" s="249"/>
      <c r="Z42" s="680"/>
      <c r="AA42" s="679"/>
      <c r="AB42" s="97"/>
      <c r="AC42" s="97"/>
      <c r="AD42" s="97"/>
      <c r="AE42" s="97"/>
      <c r="AF42" s="97"/>
      <c r="AG42" s="97"/>
      <c r="AH42" s="97"/>
      <c r="AI42" s="97"/>
      <c r="AJ42" s="97"/>
      <c r="AK42" s="90"/>
    </row>
    <row r="43" spans="1:37" s="63" customFormat="1" ht="18.75" customHeight="1">
      <c r="A43" s="62"/>
      <c r="B43" s="404"/>
      <c r="C43" s="430" t="s">
        <v>118</v>
      </c>
      <c r="D43" s="838">
        <f>C3</f>
        <v>0</v>
      </c>
      <c r="E43" s="838"/>
      <c r="F43" s="838"/>
      <c r="G43" s="838"/>
      <c r="H43" s="838"/>
      <c r="I43" s="838"/>
      <c r="J43" s="404"/>
      <c r="K43" s="459"/>
      <c r="L43" s="526"/>
      <c r="M43" s="526"/>
      <c r="N43" s="442"/>
      <c r="O43" s="442"/>
      <c r="P43" s="442"/>
      <c r="Q43" s="683"/>
      <c r="R43" s="64"/>
      <c r="S43" s="64"/>
      <c r="T43" s="64"/>
      <c r="U43" s="64"/>
      <c r="V43" s="64"/>
      <c r="W43" s="64"/>
      <c r="X43" s="64"/>
      <c r="Y43" s="65"/>
      <c r="Z43" s="680"/>
      <c r="AA43" s="679"/>
      <c r="AB43" s="96"/>
      <c r="AC43" s="96"/>
      <c r="AD43" s="96"/>
      <c r="AE43" s="97"/>
      <c r="AF43" s="97"/>
      <c r="AG43" s="97"/>
      <c r="AH43" s="97"/>
      <c r="AI43" s="97"/>
      <c r="AJ43" s="97"/>
      <c r="AK43" s="90"/>
    </row>
    <row r="44" spans="1:37" s="63" customFormat="1" ht="7.5" customHeight="1">
      <c r="A44" s="62"/>
      <c r="B44" s="404"/>
      <c r="C44" s="527"/>
      <c r="D44" s="528"/>
      <c r="E44" s="527"/>
      <c r="F44" s="528"/>
      <c r="G44" s="404"/>
      <c r="H44" s="404"/>
      <c r="I44" s="404"/>
      <c r="J44" s="404"/>
      <c r="K44" s="407"/>
      <c r="L44" s="407"/>
      <c r="M44" s="407"/>
      <c r="N44" s="438"/>
      <c r="O44" s="438"/>
      <c r="P44" s="442"/>
      <c r="Q44" s="683"/>
      <c r="R44" s="683"/>
      <c r="S44" s="683"/>
      <c r="T44" s="683"/>
      <c r="U44" s="683"/>
      <c r="V44" s="683"/>
      <c r="W44" s="683"/>
      <c r="X44" s="683"/>
      <c r="Y44" s="683"/>
      <c r="Z44" s="680"/>
      <c r="AA44" s="679"/>
      <c r="AB44" s="97"/>
      <c r="AC44" s="97"/>
      <c r="AD44" s="97"/>
      <c r="AE44" s="97"/>
      <c r="AF44" s="97"/>
      <c r="AG44" s="97"/>
      <c r="AH44" s="97"/>
      <c r="AI44" s="97"/>
      <c r="AJ44" s="97"/>
      <c r="AK44" s="90"/>
    </row>
    <row r="45" spans="1:37" s="63" customFormat="1" ht="16.5" customHeight="1">
      <c r="A45" s="62"/>
      <c r="B45" s="404"/>
      <c r="C45" s="529" t="s">
        <v>121</v>
      </c>
      <c r="D45" s="202">
        <f>(Ⅰ!C17)</f>
        <v>0</v>
      </c>
      <c r="E45" s="530"/>
      <c r="F45" s="531"/>
      <c r="G45" s="404"/>
      <c r="H45" s="404"/>
      <c r="I45" s="404"/>
      <c r="J45" s="404"/>
      <c r="K45" s="532"/>
      <c r="L45" s="209"/>
      <c r="M45" s="540" t="s">
        <v>166</v>
      </c>
      <c r="N45" s="541">
        <v>1</v>
      </c>
      <c r="O45" s="542">
        <v>1</v>
      </c>
      <c r="P45" s="543" t="s">
        <v>127</v>
      </c>
      <c r="Q45" s="133"/>
      <c r="R45" s="128"/>
      <c r="S45" s="94"/>
      <c r="T45" s="95"/>
      <c r="U45" s="95"/>
      <c r="V45" s="95"/>
      <c r="W45" s="96"/>
      <c r="X45" s="96"/>
      <c r="Y45" s="90"/>
      <c r="Z45" s="210"/>
      <c r="AA45" s="211"/>
      <c r="AB45" s="97"/>
      <c r="AC45" s="97"/>
      <c r="AD45" s="97"/>
      <c r="AE45" s="97"/>
      <c r="AF45" s="97"/>
      <c r="AG45" s="97"/>
      <c r="AH45" s="97"/>
      <c r="AI45" s="97"/>
      <c r="AJ45" s="97"/>
      <c r="AK45" s="90"/>
    </row>
    <row r="46" spans="1:37" s="63" customFormat="1" ht="7.5" hidden="1" customHeight="1">
      <c r="A46" s="62"/>
      <c r="B46" s="404"/>
      <c r="C46" s="533"/>
      <c r="D46" s="203"/>
      <c r="E46" s="534"/>
      <c r="F46" s="531"/>
      <c r="G46" s="404"/>
      <c r="H46" s="404"/>
      <c r="I46" s="404"/>
      <c r="J46" s="404"/>
      <c r="K46" s="535"/>
      <c r="L46" s="459"/>
      <c r="M46" s="536"/>
      <c r="N46" s="536"/>
      <c r="O46" s="536"/>
      <c r="P46" s="537"/>
      <c r="Q46" s="145"/>
      <c r="R46" s="128"/>
      <c r="S46" s="94"/>
      <c r="T46" s="95"/>
      <c r="U46" s="95"/>
      <c r="V46" s="95"/>
      <c r="W46" s="38"/>
      <c r="X46" s="96"/>
      <c r="Y46" s="90"/>
      <c r="Z46" s="210"/>
      <c r="AA46" s="211"/>
      <c r="AB46" s="97"/>
      <c r="AC46" s="97"/>
      <c r="AD46" s="97"/>
      <c r="AE46" s="97"/>
      <c r="AF46" s="97"/>
      <c r="AG46" s="97"/>
      <c r="AH46" s="97"/>
      <c r="AI46" s="97"/>
      <c r="AJ46" s="97"/>
      <c r="AK46" s="90"/>
    </row>
    <row r="47" spans="1:37" s="63" customFormat="1" ht="16.5" hidden="1" customHeight="1">
      <c r="A47" s="62"/>
      <c r="B47" s="404"/>
      <c r="C47" s="538" t="s">
        <v>124</v>
      </c>
      <c r="D47" s="204">
        <f>D33</f>
        <v>0</v>
      </c>
      <c r="E47" s="404"/>
      <c r="F47" s="404"/>
      <c r="G47" s="539" t="s">
        <v>125</v>
      </c>
      <c r="H47" s="202">
        <f>I33</f>
        <v>0</v>
      </c>
      <c r="I47" s="566">
        <f>(Ⅰ!F19)</f>
        <v>0</v>
      </c>
      <c r="J47" s="404"/>
      <c r="K47" s="403"/>
      <c r="L47" s="403"/>
      <c r="Q47" s="69"/>
      <c r="R47" s="128"/>
      <c r="S47" s="95"/>
      <c r="T47" s="95"/>
      <c r="U47" s="95"/>
      <c r="V47" s="95"/>
      <c r="W47" s="38"/>
      <c r="X47" s="96"/>
      <c r="Y47" s="90"/>
      <c r="Z47" s="210"/>
      <c r="AA47" s="211"/>
      <c r="AB47" s="97"/>
      <c r="AC47" s="97"/>
      <c r="AD47" s="97"/>
      <c r="AE47" s="97"/>
      <c r="AF47" s="97"/>
      <c r="AG47" s="97"/>
      <c r="AH47" s="97"/>
      <c r="AI47" s="97"/>
      <c r="AJ47" s="97"/>
      <c r="AK47" s="90"/>
    </row>
    <row r="48" spans="1:37" s="63" customFormat="1" ht="7.5" customHeight="1" thickBot="1">
      <c r="A48" s="62"/>
      <c r="B48" s="438"/>
      <c r="C48" s="438"/>
      <c r="D48" s="530"/>
      <c r="E48" s="442"/>
      <c r="F48" s="201"/>
      <c r="G48" s="394"/>
      <c r="H48" s="201"/>
      <c r="I48" s="442"/>
      <c r="J48" s="442"/>
      <c r="K48" s="403"/>
      <c r="L48" s="403"/>
      <c r="M48" s="403"/>
      <c r="N48" s="403"/>
      <c r="O48" s="543"/>
      <c r="P48" s="430"/>
      <c r="Q48" s="69"/>
      <c r="R48" s="128"/>
      <c r="S48" s="95"/>
      <c r="T48" s="95"/>
      <c r="U48" s="95"/>
      <c r="V48" s="95"/>
      <c r="W48" s="96"/>
      <c r="X48" s="96"/>
      <c r="Y48" s="90"/>
      <c r="Z48" s="210"/>
      <c r="AA48" s="211"/>
      <c r="AB48" s="91"/>
      <c r="AC48" s="91"/>
      <c r="AD48" s="91"/>
      <c r="AE48" s="91"/>
      <c r="AF48" s="91"/>
      <c r="AG48" s="91"/>
      <c r="AH48" s="91"/>
      <c r="AI48" s="97"/>
      <c r="AJ48" s="97"/>
      <c r="AK48" s="90"/>
    </row>
    <row r="49" spans="1:37" ht="31.5" customHeight="1">
      <c r="B49" s="825" t="s">
        <v>445</v>
      </c>
      <c r="C49" s="884" t="s">
        <v>91</v>
      </c>
      <c r="D49" s="933" t="s">
        <v>441</v>
      </c>
      <c r="E49" s="827" t="s">
        <v>442</v>
      </c>
      <c r="F49" s="836" t="s">
        <v>92</v>
      </c>
      <c r="G49" s="837"/>
      <c r="H49" s="840" t="s">
        <v>93</v>
      </c>
      <c r="I49" s="841"/>
      <c r="J49" s="842" t="s">
        <v>443</v>
      </c>
      <c r="K49" s="842"/>
      <c r="L49" s="842"/>
      <c r="M49" s="842"/>
      <c r="N49" s="842"/>
      <c r="O49" s="843"/>
      <c r="P49" s="420"/>
      <c r="Q49" s="839" t="s">
        <v>274</v>
      </c>
      <c r="R49" s="886"/>
      <c r="S49" s="839" t="s">
        <v>446</v>
      </c>
      <c r="T49" s="830"/>
      <c r="X49" s="96"/>
      <c r="Y49" s="90"/>
      <c r="Z49" s="210"/>
      <c r="AB49" s="91"/>
      <c r="AC49" s="91"/>
      <c r="AD49" s="91"/>
      <c r="AE49" s="91"/>
      <c r="AF49" s="91"/>
      <c r="AG49" s="91"/>
      <c r="AH49" s="91"/>
      <c r="AI49" s="91"/>
      <c r="AJ49" s="91"/>
      <c r="AK49" s="90"/>
    </row>
    <row r="50" spans="1:37" ht="24.75" customHeight="1" thickBot="1">
      <c r="B50" s="826"/>
      <c r="C50" s="885"/>
      <c r="D50" s="934"/>
      <c r="E50" s="828"/>
      <c r="F50" s="831" t="s">
        <v>425</v>
      </c>
      <c r="G50" s="832"/>
      <c r="H50" s="818" t="s">
        <v>95</v>
      </c>
      <c r="I50" s="819"/>
      <c r="J50" s="833" t="s">
        <v>423</v>
      </c>
      <c r="K50" s="834"/>
      <c r="L50" s="820" t="s">
        <v>444</v>
      </c>
      <c r="M50" s="820"/>
      <c r="N50" s="820" t="s">
        <v>424</v>
      </c>
      <c r="O50" s="835"/>
      <c r="P50" s="470"/>
      <c r="Q50" s="720" t="s">
        <v>131</v>
      </c>
      <c r="R50" s="721" t="s">
        <v>132</v>
      </c>
      <c r="S50" s="722" t="s">
        <v>131</v>
      </c>
      <c r="T50" s="723" t="s">
        <v>132</v>
      </c>
      <c r="X50" s="96"/>
      <c r="Y50" s="90"/>
      <c r="Z50" s="210"/>
      <c r="AB50" s="91"/>
      <c r="AC50" s="91"/>
      <c r="AD50" s="91"/>
      <c r="AE50" s="91"/>
      <c r="AF50" s="91"/>
      <c r="AG50" s="91"/>
      <c r="AH50" s="91"/>
      <c r="AI50" s="91"/>
      <c r="AJ50" s="91"/>
      <c r="AK50" s="90"/>
    </row>
    <row r="51" spans="1:37" ht="15.75" customHeight="1" thickTop="1">
      <c r="A51" s="5">
        <v>1</v>
      </c>
      <c r="B51" s="395" t="str">
        <f>IF($C$4="", "",$C$4)</f>
        <v/>
      </c>
      <c r="C51" s="568" t="str">
        <f>IF($C$26=TRUE,(Ⅴ１!B6),"表示不可")</f>
        <v>表示不可</v>
      </c>
      <c r="D51" s="569" t="str">
        <f>IF($C$26=TRUE,(Ⅴ１!C6),"表示不可")</f>
        <v>表示不可</v>
      </c>
      <c r="E51" s="569" t="str">
        <f>IF($C$26=TRUE,(Ⅴ１!D6),"表示不可")</f>
        <v>表示不可</v>
      </c>
      <c r="F51" s="570" t="str">
        <f>IF($C$26=TRUE,(Ⅴ１!E6),"表示不可")</f>
        <v>表示不可</v>
      </c>
      <c r="G51" s="474" t="str">
        <f>IF($C$26=TRUE,(Ⅴ１!F6),"表示不可")</f>
        <v>表示不可</v>
      </c>
      <c r="H51" s="600" t="str">
        <f>IF(C51="アナウンス","記入→","")</f>
        <v/>
      </c>
      <c r="I51" s="604" t="str">
        <f>IF($C$26=TRUE,(Ⅴ１!H6),"表示不可")</f>
        <v>表示不可</v>
      </c>
      <c r="J51" s="571" t="str">
        <f>IF($C$26=TRUE,(Ⅴ１!I6),"表示不可")</f>
        <v>表示不可</v>
      </c>
      <c r="K51" s="590" t="str">
        <f>IF($C$26=TRUE,(Ⅴ１!J6),"表示不可")</f>
        <v>表示不可</v>
      </c>
      <c r="L51" s="591" t="str">
        <f>IF(C51="朗読","記入→","")</f>
        <v/>
      </c>
      <c r="M51" s="569" t="str">
        <f>IF($C$26=TRUE,(Ⅴ１!L6),"表示不可")</f>
        <v>表示不可</v>
      </c>
      <c r="N51" s="572" t="str">
        <f>IF($C$26=TRUE,(Ⅴ１!M6),"表示不可")</f>
        <v>表示不可</v>
      </c>
      <c r="O51" s="479" t="str">
        <f>IF($C$26=TRUE,(Ⅴ１!N6),"表示不可")</f>
        <v>表示不可</v>
      </c>
      <c r="P51" s="394"/>
      <c r="Q51" s="724"/>
      <c r="R51" s="725"/>
      <c r="S51" s="726"/>
      <c r="T51" s="159"/>
      <c r="X51" s="96"/>
      <c r="Y51" s="90"/>
      <c r="Z51" s="210"/>
      <c r="AB51" s="91"/>
      <c r="AC51" s="91"/>
      <c r="AD51" s="91"/>
      <c r="AE51" s="91"/>
      <c r="AF51" s="91"/>
      <c r="AG51" s="91"/>
      <c r="AH51" s="91"/>
      <c r="AI51" s="91"/>
      <c r="AJ51" s="91"/>
      <c r="AK51" s="90"/>
    </row>
    <row r="52" spans="1:37" ht="15.75" customHeight="1">
      <c r="A52" s="5">
        <v>2</v>
      </c>
      <c r="B52" s="395" t="str">
        <f t="shared" ref="B52:B70" si="0">IF($C$4="", "",$C$4)</f>
        <v/>
      </c>
      <c r="C52" s="568" t="str">
        <f>IF($C$26=TRUE,(Ⅴ１!B7),"表示不可")</f>
        <v>表示不可</v>
      </c>
      <c r="D52" s="569" t="str">
        <f>IF($C$26=TRUE,(Ⅴ１!C7),"表示不可")</f>
        <v>表示不可</v>
      </c>
      <c r="E52" s="569" t="str">
        <f>IF($C$26=TRUE,(Ⅴ１!D7),"表示不可")</f>
        <v>表示不可</v>
      </c>
      <c r="F52" s="570" t="str">
        <f>IF($C$26=TRUE,(Ⅴ１!E7),"表示不可")</f>
        <v>表示不可</v>
      </c>
      <c r="G52" s="474" t="str">
        <f>IF($C$26=TRUE,(Ⅴ１!F7),"表示不可")</f>
        <v>表示不可</v>
      </c>
      <c r="H52" s="600" t="str">
        <f t="shared" ref="H52:H70" si="1">IF(C52="アナウンス","記入→","")</f>
        <v/>
      </c>
      <c r="I52" s="572" t="str">
        <f>IF($C$26=TRUE,(Ⅴ１!H7),"表示不可")</f>
        <v>表示不可</v>
      </c>
      <c r="J52" s="571" t="str">
        <f>IF($C$26=TRUE,(Ⅴ１!I7),"表示不可")</f>
        <v>表示不可</v>
      </c>
      <c r="K52" s="592" t="str">
        <f>IF($C$26=TRUE,(Ⅴ１!J7),"表示不可")</f>
        <v>表示不可</v>
      </c>
      <c r="L52" s="591" t="str">
        <f t="shared" ref="L52:L70" si="2">IF(C52="朗読","記入→","")</f>
        <v/>
      </c>
      <c r="M52" s="569" t="str">
        <f>IF($C$26=TRUE,(Ⅴ１!L7),"表示不可")</f>
        <v>表示不可</v>
      </c>
      <c r="N52" s="572" t="str">
        <f>IF($C$26=TRUE,(Ⅴ１!M7),"表示不可")</f>
        <v>表示不可</v>
      </c>
      <c r="O52" s="479" t="str">
        <f>IF($C$26=TRUE,(Ⅴ１!N7),"表示不可")</f>
        <v>表示不可</v>
      </c>
      <c r="P52" s="394"/>
      <c r="Q52" s="727"/>
      <c r="R52" s="728"/>
      <c r="S52" s="729"/>
      <c r="T52" s="163"/>
      <c r="X52" s="96"/>
      <c r="Y52" s="90"/>
      <c r="Z52" s="210"/>
      <c r="AB52" s="91"/>
      <c r="AC52" s="91"/>
      <c r="AD52" s="91"/>
      <c r="AE52" s="91"/>
      <c r="AF52" s="91"/>
      <c r="AG52" s="91"/>
      <c r="AH52" s="91"/>
      <c r="AI52" s="91"/>
      <c r="AJ52" s="91"/>
      <c r="AK52" s="90"/>
    </row>
    <row r="53" spans="1:37" ht="15.75" customHeight="1">
      <c r="A53" s="5">
        <v>3</v>
      </c>
      <c r="B53" s="395" t="str">
        <f t="shared" si="0"/>
        <v/>
      </c>
      <c r="C53" s="568" t="str">
        <f>IF($C$26=TRUE,(Ⅴ１!B8),"表示不可")</f>
        <v>表示不可</v>
      </c>
      <c r="D53" s="569" t="str">
        <f>IF($C$26=TRUE,(Ⅴ１!C8),"表示不可")</f>
        <v>表示不可</v>
      </c>
      <c r="E53" s="569" t="str">
        <f>IF($C$26=TRUE,(Ⅴ１!D8),"表示不可")</f>
        <v>表示不可</v>
      </c>
      <c r="F53" s="570" t="str">
        <f>IF($C$26=TRUE,(Ⅴ１!E8),"表示不可")</f>
        <v>表示不可</v>
      </c>
      <c r="G53" s="474" t="str">
        <f>IF($C$26=TRUE,(Ⅴ１!F8),"表示不可")</f>
        <v>表示不可</v>
      </c>
      <c r="H53" s="600" t="str">
        <f t="shared" si="1"/>
        <v/>
      </c>
      <c r="I53" s="572" t="str">
        <f>IF($C$26=TRUE,(Ⅴ１!H8),"表示不可")</f>
        <v>表示不可</v>
      </c>
      <c r="J53" s="571" t="str">
        <f>IF($C$26=TRUE,(Ⅴ１!I8),"表示不可")</f>
        <v>表示不可</v>
      </c>
      <c r="K53" s="592" t="str">
        <f>IF($C$26=TRUE,(Ⅴ１!J8),"表示不可")</f>
        <v>表示不可</v>
      </c>
      <c r="L53" s="591" t="str">
        <f t="shared" si="2"/>
        <v/>
      </c>
      <c r="M53" s="569" t="str">
        <f>IF($C$26=TRUE,(Ⅴ１!L8),"表示不可")</f>
        <v>表示不可</v>
      </c>
      <c r="N53" s="572" t="str">
        <f>IF($C$26=TRUE,(Ⅴ１!M8),"表示不可")</f>
        <v>表示不可</v>
      </c>
      <c r="O53" s="479" t="str">
        <f>IF($C$26=TRUE,(Ⅴ１!N8),"表示不可")</f>
        <v>表示不可</v>
      </c>
      <c r="P53" s="394"/>
      <c r="Q53" s="727"/>
      <c r="R53" s="728"/>
      <c r="S53" s="729"/>
      <c r="T53" s="163"/>
      <c r="X53" s="96"/>
      <c r="Y53" s="90"/>
      <c r="Z53" s="210"/>
      <c r="AB53" s="91"/>
      <c r="AC53" s="91"/>
      <c r="AD53" s="91"/>
      <c r="AE53" s="91"/>
      <c r="AF53" s="91"/>
      <c r="AG53" s="91"/>
      <c r="AH53" s="91"/>
      <c r="AI53" s="91"/>
      <c r="AJ53" s="91"/>
      <c r="AK53" s="90"/>
    </row>
    <row r="54" spans="1:37" ht="15.75" customHeight="1">
      <c r="A54" s="5">
        <v>4</v>
      </c>
      <c r="B54" s="395" t="str">
        <f t="shared" si="0"/>
        <v/>
      </c>
      <c r="C54" s="568" t="str">
        <f>IF($C$26=TRUE,(Ⅴ１!B9),"表示不可")</f>
        <v>表示不可</v>
      </c>
      <c r="D54" s="569" t="str">
        <f>IF($C$26=TRUE,(Ⅴ１!C9),"表示不可")</f>
        <v>表示不可</v>
      </c>
      <c r="E54" s="569" t="str">
        <f>IF($C$26=TRUE,(Ⅴ１!D9),"表示不可")</f>
        <v>表示不可</v>
      </c>
      <c r="F54" s="570" t="str">
        <f>IF($C$26=TRUE,(Ⅴ１!E9),"表示不可")</f>
        <v>表示不可</v>
      </c>
      <c r="G54" s="474" t="str">
        <f>IF($C$26=TRUE,(Ⅴ１!F9),"表示不可")</f>
        <v>表示不可</v>
      </c>
      <c r="H54" s="600" t="str">
        <f t="shared" si="1"/>
        <v/>
      </c>
      <c r="I54" s="572" t="str">
        <f>IF($C$26=TRUE,(Ⅴ１!H9),"表示不可")</f>
        <v>表示不可</v>
      </c>
      <c r="J54" s="571" t="str">
        <f>IF($C$26=TRUE,(Ⅴ１!I9),"表示不可")</f>
        <v>表示不可</v>
      </c>
      <c r="K54" s="592" t="str">
        <f>IF($C$26=TRUE,(Ⅴ１!J9),"表示不可")</f>
        <v>表示不可</v>
      </c>
      <c r="L54" s="591" t="str">
        <f t="shared" si="2"/>
        <v/>
      </c>
      <c r="M54" s="569" t="str">
        <f>IF($C$26=TRUE,(Ⅴ１!L9),"表示不可")</f>
        <v>表示不可</v>
      </c>
      <c r="N54" s="572" t="str">
        <f>IF($C$26=TRUE,(Ⅴ１!M9),"表示不可")</f>
        <v>表示不可</v>
      </c>
      <c r="O54" s="479" t="str">
        <f>IF($C$26=TRUE,(Ⅴ１!N9),"表示不可")</f>
        <v>表示不可</v>
      </c>
      <c r="P54" s="394"/>
      <c r="Q54" s="727"/>
      <c r="R54" s="728"/>
      <c r="S54" s="729"/>
      <c r="T54" s="164"/>
      <c r="W54" s="165"/>
      <c r="X54" s="96"/>
      <c r="Y54" s="90"/>
      <c r="Z54" s="210"/>
      <c r="AB54" s="91"/>
      <c r="AC54" s="91"/>
      <c r="AD54" s="91"/>
      <c r="AE54" s="91"/>
      <c r="AF54" s="91"/>
      <c r="AG54" s="91"/>
      <c r="AH54" s="91"/>
      <c r="AI54" s="91"/>
      <c r="AJ54" s="91"/>
      <c r="AK54" s="90"/>
    </row>
    <row r="55" spans="1:37" ht="15.75" customHeight="1" thickBot="1">
      <c r="A55" s="5">
        <v>5</v>
      </c>
      <c r="B55" s="397" t="str">
        <f t="shared" si="0"/>
        <v/>
      </c>
      <c r="C55" s="574" t="str">
        <f>IF($C$26=TRUE,(Ⅴ１!B10),"表示不可")</f>
        <v>表示不可</v>
      </c>
      <c r="D55" s="575" t="str">
        <f>IF($C$26=TRUE,(Ⅴ１!C10),"表示不可")</f>
        <v>表示不可</v>
      </c>
      <c r="E55" s="575" t="str">
        <f>IF($C$26=TRUE,(Ⅴ１!D10),"表示不可")</f>
        <v>表示不可</v>
      </c>
      <c r="F55" s="576" t="str">
        <f>IF($C$26=TRUE,(Ⅴ１!E10),"表示不可")</f>
        <v>表示不可</v>
      </c>
      <c r="G55" s="475" t="str">
        <f>IF($C$26=TRUE,(Ⅴ１!F10),"表示不可")</f>
        <v>表示不可</v>
      </c>
      <c r="H55" s="601" t="str">
        <f t="shared" si="1"/>
        <v/>
      </c>
      <c r="I55" s="578" t="str">
        <f>IF($C$26=TRUE,(Ⅴ１!H10),"表示不可")</f>
        <v>表示不可</v>
      </c>
      <c r="J55" s="567" t="str">
        <f>IF($C$26=TRUE,(Ⅴ１!I10),"表示不可")</f>
        <v>表示不可</v>
      </c>
      <c r="K55" s="593" t="str">
        <f>IF($C$26=TRUE,(Ⅴ１!J10),"表示不可")</f>
        <v>表示不可</v>
      </c>
      <c r="L55" s="594" t="str">
        <f t="shared" si="2"/>
        <v/>
      </c>
      <c r="M55" s="575" t="str">
        <f>IF($C$26=TRUE,(Ⅴ１!L10),"表示不可")</f>
        <v>表示不可</v>
      </c>
      <c r="N55" s="578" t="str">
        <f>IF($C$26=TRUE,(Ⅴ１!M10),"表示不可")</f>
        <v>表示不可</v>
      </c>
      <c r="O55" s="480" t="str">
        <f>IF($C$26=TRUE,(Ⅴ１!N10),"表示不可")</f>
        <v>表示不可</v>
      </c>
      <c r="P55" s="394"/>
      <c r="Q55" s="730"/>
      <c r="R55" s="731"/>
      <c r="S55" s="732"/>
      <c r="T55" s="170"/>
      <c r="X55" s="96"/>
      <c r="Y55" s="90"/>
      <c r="Z55" s="210"/>
      <c r="AB55" s="91"/>
      <c r="AC55" s="91"/>
      <c r="AD55" s="91"/>
      <c r="AE55" s="91"/>
      <c r="AF55" s="91"/>
      <c r="AG55" s="91"/>
      <c r="AH55" s="91"/>
      <c r="AI55" s="91"/>
      <c r="AJ55" s="91"/>
      <c r="AK55" s="90"/>
    </row>
    <row r="56" spans="1:37" ht="15.75" customHeight="1">
      <c r="A56" s="5">
        <v>6</v>
      </c>
      <c r="B56" s="399" t="str">
        <f t="shared" si="0"/>
        <v/>
      </c>
      <c r="C56" s="579" t="str">
        <f>IF($C$26=TRUE,(Ⅴ１!B11),"表示不可")</f>
        <v>表示不可</v>
      </c>
      <c r="D56" s="580" t="str">
        <f>IF($C$26=TRUE,(Ⅴ１!C11),"表示不可")</f>
        <v>表示不可</v>
      </c>
      <c r="E56" s="580" t="str">
        <f>IF($C$26=TRUE,(Ⅴ１!D11),"表示不可")</f>
        <v>表示不可</v>
      </c>
      <c r="F56" s="581" t="str">
        <f>IF($C$26=TRUE,(Ⅴ１!E11),"表示不可")</f>
        <v>表示不可</v>
      </c>
      <c r="G56" s="476" t="str">
        <f>IF($C$26=TRUE,(Ⅴ１!F11),"表示不可")</f>
        <v>表示不可</v>
      </c>
      <c r="H56" s="602" t="str">
        <f t="shared" si="1"/>
        <v/>
      </c>
      <c r="I56" s="583" t="str">
        <f>IF($C$26=TRUE,(Ⅴ１!H11),"表示不可")</f>
        <v>表示不可</v>
      </c>
      <c r="J56" s="582" t="str">
        <f>IF($C$26=TRUE,(Ⅴ１!I11),"表示不可")</f>
        <v>表示不可</v>
      </c>
      <c r="K56" s="595" t="str">
        <f>IF($C$26=TRUE,(Ⅴ１!J11),"表示不可")</f>
        <v>表示不可</v>
      </c>
      <c r="L56" s="596" t="str">
        <f t="shared" si="2"/>
        <v/>
      </c>
      <c r="M56" s="580" t="str">
        <f>IF($C$26=TRUE,(Ⅴ１!L11),"表示不可")</f>
        <v>表示不可</v>
      </c>
      <c r="N56" s="583" t="str">
        <f>IF($C$26=TRUE,(Ⅴ１!M11),"表示不可")</f>
        <v>表示不可</v>
      </c>
      <c r="O56" s="481" t="str">
        <f>IF($C$26=TRUE,(Ⅴ１!N11),"表示不可")</f>
        <v>表示不可</v>
      </c>
      <c r="P56" s="394"/>
      <c r="Q56" s="733"/>
      <c r="R56" s="734"/>
      <c r="S56" s="735"/>
      <c r="T56" s="175"/>
      <c r="X56" s="96"/>
      <c r="Y56" s="90"/>
      <c r="Z56" s="210"/>
      <c r="AB56" s="91"/>
      <c r="AC56" s="91"/>
      <c r="AD56" s="91"/>
      <c r="AE56" s="91"/>
      <c r="AF56" s="91"/>
      <c r="AG56" s="91"/>
      <c r="AH56" s="91"/>
      <c r="AI56" s="91"/>
      <c r="AJ56" s="91"/>
      <c r="AK56" s="90"/>
    </row>
    <row r="57" spans="1:37" ht="15.75" customHeight="1">
      <c r="A57" s="5">
        <v>7</v>
      </c>
      <c r="B57" s="395" t="str">
        <f t="shared" si="0"/>
        <v/>
      </c>
      <c r="C57" s="568" t="str">
        <f>IF($C$26=TRUE,(Ⅴ１!B12),"表示不可")</f>
        <v>表示不可</v>
      </c>
      <c r="D57" s="569" t="str">
        <f>IF($C$26=TRUE,(Ⅴ１!C12),"表示不可")</f>
        <v>表示不可</v>
      </c>
      <c r="E57" s="569" t="str">
        <f>IF($C$26=TRUE,(Ⅴ１!D12),"表示不可")</f>
        <v>表示不可</v>
      </c>
      <c r="F57" s="570" t="str">
        <f>IF($C$26=TRUE,(Ⅴ１!E12),"表示不可")</f>
        <v>表示不可</v>
      </c>
      <c r="G57" s="474" t="str">
        <f>IF($C$26=TRUE,(Ⅴ１!F12),"表示不可")</f>
        <v>表示不可</v>
      </c>
      <c r="H57" s="600" t="str">
        <f t="shared" si="1"/>
        <v/>
      </c>
      <c r="I57" s="572" t="str">
        <f>IF($C$26=TRUE,(Ⅴ１!H12),"表示不可")</f>
        <v>表示不可</v>
      </c>
      <c r="J57" s="571" t="str">
        <f>IF($C$26=TRUE,(Ⅴ１!I12),"表示不可")</f>
        <v>表示不可</v>
      </c>
      <c r="K57" s="592" t="str">
        <f>IF($C$26=TRUE,(Ⅴ１!J12),"表示不可")</f>
        <v>表示不可</v>
      </c>
      <c r="L57" s="591" t="str">
        <f t="shared" si="2"/>
        <v/>
      </c>
      <c r="M57" s="569" t="str">
        <f>IF($C$26=TRUE,(Ⅴ１!L12),"表示不可")</f>
        <v>表示不可</v>
      </c>
      <c r="N57" s="572" t="str">
        <f>IF($C$26=TRUE,(Ⅴ１!M12),"表示不可")</f>
        <v>表示不可</v>
      </c>
      <c r="O57" s="479" t="str">
        <f>IF($C$26=TRUE,(Ⅴ１!N12),"表示不可")</f>
        <v>表示不可</v>
      </c>
      <c r="P57" s="394"/>
      <c r="Q57" s="727"/>
      <c r="R57" s="728"/>
      <c r="S57" s="729"/>
      <c r="T57" s="164"/>
      <c r="W57" s="165"/>
      <c r="X57" s="96"/>
      <c r="Y57" s="90"/>
      <c r="Z57" s="210"/>
      <c r="AB57" s="91"/>
      <c r="AC57" s="91"/>
      <c r="AD57" s="91"/>
      <c r="AE57" s="91"/>
      <c r="AF57" s="91"/>
      <c r="AG57" s="91"/>
      <c r="AH57" s="91"/>
      <c r="AI57" s="91"/>
      <c r="AJ57" s="91"/>
      <c r="AK57" s="90"/>
    </row>
    <row r="58" spans="1:37" ht="15.75" customHeight="1">
      <c r="A58" s="5">
        <v>8</v>
      </c>
      <c r="B58" s="395" t="str">
        <f t="shared" si="0"/>
        <v/>
      </c>
      <c r="C58" s="568" t="str">
        <f>IF($C$26=TRUE,(Ⅴ１!B13),"表示不可")</f>
        <v>表示不可</v>
      </c>
      <c r="D58" s="569" t="str">
        <f>IF($C$26=TRUE,(Ⅴ１!C13),"表示不可")</f>
        <v>表示不可</v>
      </c>
      <c r="E58" s="569" t="str">
        <f>IF($C$26=TRUE,(Ⅴ１!D13),"表示不可")</f>
        <v>表示不可</v>
      </c>
      <c r="F58" s="570" t="str">
        <f>IF($C$26=TRUE,(Ⅴ１!E13),"表示不可")</f>
        <v>表示不可</v>
      </c>
      <c r="G58" s="474" t="str">
        <f>IF($C$26=TRUE,(Ⅴ１!F13),"表示不可")</f>
        <v>表示不可</v>
      </c>
      <c r="H58" s="600" t="str">
        <f t="shared" si="1"/>
        <v/>
      </c>
      <c r="I58" s="572" t="str">
        <f>IF($C$26=TRUE,(Ⅴ１!H13),"表示不可")</f>
        <v>表示不可</v>
      </c>
      <c r="J58" s="571" t="str">
        <f>IF($C$26=TRUE,(Ⅴ１!I13),"表示不可")</f>
        <v>表示不可</v>
      </c>
      <c r="K58" s="592" t="str">
        <f>IF($C$26=TRUE,(Ⅴ１!J13),"表示不可")</f>
        <v>表示不可</v>
      </c>
      <c r="L58" s="591" t="str">
        <f t="shared" si="2"/>
        <v/>
      </c>
      <c r="M58" s="569" t="str">
        <f>IF($C$26=TRUE,(Ⅴ１!L13),"表示不可")</f>
        <v>表示不可</v>
      </c>
      <c r="N58" s="572" t="str">
        <f>IF($C$26=TRUE,(Ⅴ１!M13),"表示不可")</f>
        <v>表示不可</v>
      </c>
      <c r="O58" s="479" t="str">
        <f>IF($C$26=TRUE,(Ⅴ１!N13),"表示不可")</f>
        <v>表示不可</v>
      </c>
      <c r="P58" s="394"/>
      <c r="Q58" s="727"/>
      <c r="R58" s="728"/>
      <c r="S58" s="729"/>
      <c r="T58" s="163"/>
      <c r="X58" s="96"/>
      <c r="Y58" s="90"/>
      <c r="Z58" s="210"/>
      <c r="AB58" s="91"/>
      <c r="AC58" s="91"/>
      <c r="AD58" s="91"/>
      <c r="AE58" s="91"/>
      <c r="AF58" s="91"/>
      <c r="AG58" s="91"/>
      <c r="AH58" s="91"/>
      <c r="AI58" s="91"/>
      <c r="AJ58" s="91"/>
      <c r="AK58" s="90"/>
    </row>
    <row r="59" spans="1:37" ht="15.75" customHeight="1">
      <c r="A59" s="5">
        <v>9</v>
      </c>
      <c r="B59" s="395" t="str">
        <f t="shared" si="0"/>
        <v/>
      </c>
      <c r="C59" s="568" t="str">
        <f>IF($C$26=TRUE,(Ⅴ１!B14),"表示不可")</f>
        <v>表示不可</v>
      </c>
      <c r="D59" s="569" t="str">
        <f>IF($C$26=TRUE,(Ⅴ１!C14),"表示不可")</f>
        <v>表示不可</v>
      </c>
      <c r="E59" s="569" t="str">
        <f>IF($C$26=TRUE,(Ⅴ１!D14),"表示不可")</f>
        <v>表示不可</v>
      </c>
      <c r="F59" s="570" t="str">
        <f>IF($C$26=TRUE,(Ⅴ１!E14),"表示不可")</f>
        <v>表示不可</v>
      </c>
      <c r="G59" s="474" t="str">
        <f>IF($C$26=TRUE,(Ⅴ１!F14),"表示不可")</f>
        <v>表示不可</v>
      </c>
      <c r="H59" s="600" t="str">
        <f t="shared" si="1"/>
        <v/>
      </c>
      <c r="I59" s="572" t="str">
        <f>IF($C$26=TRUE,(Ⅴ１!H14),"表示不可")</f>
        <v>表示不可</v>
      </c>
      <c r="J59" s="571" t="str">
        <f>IF($C$26=TRUE,(Ⅴ１!I14),"表示不可")</f>
        <v>表示不可</v>
      </c>
      <c r="K59" s="592" t="str">
        <f>IF($C$26=TRUE,(Ⅴ１!J14),"表示不可")</f>
        <v>表示不可</v>
      </c>
      <c r="L59" s="591" t="str">
        <f t="shared" si="2"/>
        <v/>
      </c>
      <c r="M59" s="569" t="str">
        <f>IF($C$26=TRUE,(Ⅴ１!L14),"表示不可")</f>
        <v>表示不可</v>
      </c>
      <c r="N59" s="572" t="str">
        <f>IF($C$26=TRUE,(Ⅴ１!M14),"表示不可")</f>
        <v>表示不可</v>
      </c>
      <c r="O59" s="479" t="str">
        <f>IF($C$26=TRUE,(Ⅴ１!N14),"表示不可")</f>
        <v>表示不可</v>
      </c>
      <c r="P59" s="394"/>
      <c r="Q59" s="727"/>
      <c r="R59" s="728"/>
      <c r="S59" s="729"/>
      <c r="T59" s="163"/>
      <c r="X59" s="96"/>
      <c r="Y59" s="90"/>
      <c r="Z59" s="210"/>
      <c r="AB59" s="91"/>
      <c r="AC59" s="91"/>
      <c r="AD59" s="91"/>
      <c r="AE59" s="91"/>
      <c r="AF59" s="91"/>
      <c r="AG59" s="91"/>
      <c r="AH59" s="91"/>
      <c r="AI59" s="91"/>
      <c r="AJ59" s="91"/>
      <c r="AK59" s="90"/>
    </row>
    <row r="60" spans="1:37" ht="15.75" customHeight="1" thickBot="1">
      <c r="A60" s="5">
        <v>10</v>
      </c>
      <c r="B60" s="401" t="str">
        <f t="shared" si="0"/>
        <v/>
      </c>
      <c r="C60" s="584" t="str">
        <f>IF($C$26=TRUE,(Ⅴ１!B15),"表示不可")</f>
        <v>表示不可</v>
      </c>
      <c r="D60" s="585" t="str">
        <f>IF($C$26=TRUE,(Ⅴ１!C15),"表示不可")</f>
        <v>表示不可</v>
      </c>
      <c r="E60" s="585" t="str">
        <f>IF($C$26=TRUE,(Ⅴ１!D15),"表示不可")</f>
        <v>表示不可</v>
      </c>
      <c r="F60" s="586" t="str">
        <f>IF($C$26=TRUE,(Ⅴ１!E15),"表示不可")</f>
        <v>表示不可</v>
      </c>
      <c r="G60" s="477" t="str">
        <f>IF($C$26=TRUE,(Ⅴ１!F15),"表示不可")</f>
        <v>表示不可</v>
      </c>
      <c r="H60" s="603" t="str">
        <f t="shared" si="1"/>
        <v/>
      </c>
      <c r="I60" s="589" t="str">
        <f>IF($C$26=TRUE,(Ⅴ１!H15),"表示不可")</f>
        <v>表示不可</v>
      </c>
      <c r="J60" s="587" t="str">
        <f>IF($C$26=TRUE,(Ⅴ１!I15),"表示不可")</f>
        <v>表示不可</v>
      </c>
      <c r="K60" s="597" t="str">
        <f>IF($C$26=TRUE,(Ⅴ１!J15),"表示不可")</f>
        <v>表示不可</v>
      </c>
      <c r="L60" s="598" t="str">
        <f t="shared" si="2"/>
        <v/>
      </c>
      <c r="M60" s="585" t="str">
        <f>IF($C$26=TRUE,(Ⅴ１!L15),"表示不可")</f>
        <v>表示不可</v>
      </c>
      <c r="N60" s="589" t="str">
        <f>IF($C$26=TRUE,(Ⅴ１!M15),"表示不可")</f>
        <v>表示不可</v>
      </c>
      <c r="O60" s="482" t="str">
        <f>IF($C$26=TRUE,(Ⅴ１!N15),"表示不可")</f>
        <v>表示不可</v>
      </c>
      <c r="P60" s="394"/>
      <c r="Q60" s="736"/>
      <c r="R60" s="737"/>
      <c r="S60" s="738"/>
      <c r="T60" s="180"/>
      <c r="X60" s="96"/>
      <c r="Y60" s="90"/>
      <c r="Z60" s="210"/>
      <c r="AB60" s="91"/>
      <c r="AC60" s="91"/>
      <c r="AD60" s="91"/>
      <c r="AE60" s="91"/>
      <c r="AF60" s="91"/>
      <c r="AG60" s="91"/>
      <c r="AH60" s="91"/>
      <c r="AI60" s="91"/>
      <c r="AJ60" s="91"/>
      <c r="AK60" s="90"/>
    </row>
    <row r="61" spans="1:37" ht="15.75" customHeight="1">
      <c r="A61" s="5">
        <v>11</v>
      </c>
      <c r="B61" s="395" t="str">
        <f t="shared" si="0"/>
        <v/>
      </c>
      <c r="C61" s="568" t="str">
        <f>IF($C$26=TRUE,(Ⅴ１!B16),"表示不可")</f>
        <v>表示不可</v>
      </c>
      <c r="D61" s="569" t="str">
        <f>IF($C$26=TRUE,(Ⅴ１!C16),"表示不可")</f>
        <v>表示不可</v>
      </c>
      <c r="E61" s="569" t="str">
        <f>IF($C$26=TRUE,(Ⅴ１!D16),"表示不可")</f>
        <v>表示不可</v>
      </c>
      <c r="F61" s="570" t="str">
        <f>IF($C$26=TRUE,(Ⅴ１!E16),"表示不可")</f>
        <v>表示不可</v>
      </c>
      <c r="G61" s="474" t="str">
        <f>IF($C$26=TRUE,(Ⅴ１!F16),"表示不可")</f>
        <v>表示不可</v>
      </c>
      <c r="H61" s="600" t="str">
        <f t="shared" si="1"/>
        <v/>
      </c>
      <c r="I61" s="572" t="str">
        <f>IF($C$26=TRUE,(Ⅴ１!H16),"表示不可")</f>
        <v>表示不可</v>
      </c>
      <c r="J61" s="571" t="str">
        <f>IF($C$26=TRUE,(Ⅴ１!I16),"表示不可")</f>
        <v>表示不可</v>
      </c>
      <c r="K61" s="590" t="str">
        <f>IF($C$26=TRUE,(Ⅴ１!J16),"表示不可")</f>
        <v>表示不可</v>
      </c>
      <c r="L61" s="591" t="str">
        <f t="shared" si="2"/>
        <v/>
      </c>
      <c r="M61" s="569" t="str">
        <f>IF($C$26=TRUE,(Ⅴ１!L16),"表示不可")</f>
        <v>表示不可</v>
      </c>
      <c r="N61" s="572" t="str">
        <f>IF($C$26=TRUE,(Ⅴ１!M16),"表示不可")</f>
        <v>表示不可</v>
      </c>
      <c r="O61" s="479" t="str">
        <f>IF($C$26=TRUE,(Ⅴ１!N16),"表示不可")</f>
        <v>表示不可</v>
      </c>
      <c r="P61" s="394"/>
      <c r="Q61" s="739"/>
      <c r="R61" s="740"/>
      <c r="S61" s="741"/>
      <c r="T61" s="184"/>
      <c r="X61" s="96"/>
      <c r="Y61" s="90"/>
      <c r="Z61" s="210"/>
      <c r="AB61" s="91"/>
      <c r="AC61" s="91"/>
      <c r="AD61" s="91"/>
      <c r="AE61" s="91"/>
      <c r="AF61" s="91"/>
      <c r="AG61" s="91"/>
      <c r="AH61" s="91"/>
      <c r="AI61" s="91"/>
      <c r="AJ61" s="91"/>
      <c r="AK61" s="90"/>
    </row>
    <row r="62" spans="1:37" ht="15.75" customHeight="1">
      <c r="A62" s="5">
        <v>12</v>
      </c>
      <c r="B62" s="395" t="str">
        <f t="shared" si="0"/>
        <v/>
      </c>
      <c r="C62" s="568" t="str">
        <f>IF($C$26=TRUE,(Ⅴ１!B17),"表示不可")</f>
        <v>表示不可</v>
      </c>
      <c r="D62" s="569" t="str">
        <f>IF($C$26=TRUE,(Ⅴ１!C17),"表示不可")</f>
        <v>表示不可</v>
      </c>
      <c r="E62" s="569" t="str">
        <f>IF($C$26=TRUE,(Ⅴ１!D17),"表示不可")</f>
        <v>表示不可</v>
      </c>
      <c r="F62" s="570" t="str">
        <f>IF($C$26=TRUE,(Ⅴ１!E17),"表示不可")</f>
        <v>表示不可</v>
      </c>
      <c r="G62" s="474" t="str">
        <f>IF($C$26=TRUE,(Ⅴ１!F17),"表示不可")</f>
        <v>表示不可</v>
      </c>
      <c r="H62" s="600" t="str">
        <f t="shared" si="1"/>
        <v/>
      </c>
      <c r="I62" s="572" t="str">
        <f>IF($C$26=TRUE,(Ⅴ１!H17),"表示不可")</f>
        <v>表示不可</v>
      </c>
      <c r="J62" s="571" t="str">
        <f>IF($C$26=TRUE,(Ⅴ１!I17),"表示不可")</f>
        <v>表示不可</v>
      </c>
      <c r="K62" s="592" t="str">
        <f>IF($C$26=TRUE,(Ⅴ１!J17),"表示不可")</f>
        <v>表示不可</v>
      </c>
      <c r="L62" s="591" t="str">
        <f t="shared" si="2"/>
        <v/>
      </c>
      <c r="M62" s="569" t="str">
        <f>IF($C$26=TRUE,(Ⅴ１!L17),"表示不可")</f>
        <v>表示不可</v>
      </c>
      <c r="N62" s="572" t="str">
        <f>IF($C$26=TRUE,(Ⅴ１!M17),"表示不可")</f>
        <v>表示不可</v>
      </c>
      <c r="O62" s="479" t="str">
        <f>IF($C$26=TRUE,(Ⅴ１!N17),"表示不可")</f>
        <v>表示不可</v>
      </c>
      <c r="P62" s="394"/>
      <c r="Q62" s="727"/>
      <c r="R62" s="728"/>
      <c r="S62" s="729"/>
      <c r="T62" s="164"/>
      <c r="W62" s="165"/>
      <c r="X62" s="96"/>
      <c r="Y62" s="90"/>
      <c r="Z62" s="210"/>
      <c r="AB62" s="91"/>
      <c r="AC62" s="91"/>
      <c r="AD62" s="91"/>
      <c r="AE62" s="91"/>
      <c r="AF62" s="91"/>
      <c r="AG62" s="91"/>
      <c r="AH62" s="91"/>
      <c r="AI62" s="91"/>
      <c r="AJ62" s="91"/>
      <c r="AK62" s="90"/>
    </row>
    <row r="63" spans="1:37" ht="15.75" customHeight="1">
      <c r="A63" s="5">
        <v>13</v>
      </c>
      <c r="B63" s="395" t="str">
        <f t="shared" si="0"/>
        <v/>
      </c>
      <c r="C63" s="568" t="str">
        <f>IF($C$26=TRUE,(Ⅴ１!B18),"表示不可")</f>
        <v>表示不可</v>
      </c>
      <c r="D63" s="569" t="str">
        <f>IF($C$26=TRUE,(Ⅴ１!C18),"表示不可")</f>
        <v>表示不可</v>
      </c>
      <c r="E63" s="569" t="str">
        <f>IF($C$26=TRUE,(Ⅴ１!D18),"表示不可")</f>
        <v>表示不可</v>
      </c>
      <c r="F63" s="570" t="str">
        <f>IF($C$26=TRUE,(Ⅴ１!E18),"表示不可")</f>
        <v>表示不可</v>
      </c>
      <c r="G63" s="474" t="str">
        <f>IF($C$26=TRUE,(Ⅴ１!F18),"表示不可")</f>
        <v>表示不可</v>
      </c>
      <c r="H63" s="600" t="str">
        <f t="shared" si="1"/>
        <v/>
      </c>
      <c r="I63" s="572" t="str">
        <f>IF($C$26=TRUE,(Ⅴ１!H18),"表示不可")</f>
        <v>表示不可</v>
      </c>
      <c r="J63" s="571" t="str">
        <f>IF($C$26=TRUE,(Ⅴ１!I18),"表示不可")</f>
        <v>表示不可</v>
      </c>
      <c r="K63" s="592" t="str">
        <f>IF($C$26=TRUE,(Ⅴ１!J18),"表示不可")</f>
        <v>表示不可</v>
      </c>
      <c r="L63" s="591" t="str">
        <f t="shared" si="2"/>
        <v/>
      </c>
      <c r="M63" s="569" t="str">
        <f>IF($C$26=TRUE,(Ⅴ１!L18),"表示不可")</f>
        <v>表示不可</v>
      </c>
      <c r="N63" s="572" t="str">
        <f>IF($C$26=TRUE,(Ⅴ１!M18),"表示不可")</f>
        <v>表示不可</v>
      </c>
      <c r="O63" s="479" t="str">
        <f>IF($C$26=TRUE,(Ⅴ１!N18),"表示不可")</f>
        <v>表示不可</v>
      </c>
      <c r="P63" s="394"/>
      <c r="Q63" s="727"/>
      <c r="R63" s="728"/>
      <c r="S63" s="729"/>
      <c r="T63" s="163"/>
      <c r="X63" s="96"/>
      <c r="Y63" s="90"/>
      <c r="Z63" s="210"/>
      <c r="AB63" s="91"/>
      <c r="AC63" s="91"/>
      <c r="AD63" s="91"/>
      <c r="AE63" s="91"/>
      <c r="AF63" s="91"/>
      <c r="AG63" s="91"/>
      <c r="AH63" s="91"/>
      <c r="AI63" s="91"/>
      <c r="AJ63" s="91"/>
      <c r="AK63" s="90"/>
    </row>
    <row r="64" spans="1:37" ht="15.75" customHeight="1">
      <c r="A64" s="5">
        <v>14</v>
      </c>
      <c r="B64" s="395" t="str">
        <f t="shared" si="0"/>
        <v/>
      </c>
      <c r="C64" s="568" t="str">
        <f>IF($C$26=TRUE,(Ⅴ１!B19),"表示不可")</f>
        <v>表示不可</v>
      </c>
      <c r="D64" s="569" t="str">
        <f>IF($C$26=TRUE,(Ⅴ１!C19),"表示不可")</f>
        <v>表示不可</v>
      </c>
      <c r="E64" s="569" t="str">
        <f>IF($C$26=TRUE,(Ⅴ１!D19),"表示不可")</f>
        <v>表示不可</v>
      </c>
      <c r="F64" s="570" t="str">
        <f>IF($C$26=TRUE,(Ⅴ１!E19),"表示不可")</f>
        <v>表示不可</v>
      </c>
      <c r="G64" s="474" t="str">
        <f>IF($C$26=TRUE,(Ⅴ１!F19),"表示不可")</f>
        <v>表示不可</v>
      </c>
      <c r="H64" s="600" t="str">
        <f t="shared" si="1"/>
        <v/>
      </c>
      <c r="I64" s="572" t="str">
        <f>IF($C$26=TRUE,(Ⅴ１!H19),"表示不可")</f>
        <v>表示不可</v>
      </c>
      <c r="J64" s="571" t="str">
        <f>IF($C$26=TRUE,(Ⅴ１!I19),"表示不可")</f>
        <v>表示不可</v>
      </c>
      <c r="K64" s="592" t="str">
        <f>IF($C$26=TRUE,(Ⅴ１!J19),"表示不可")</f>
        <v>表示不可</v>
      </c>
      <c r="L64" s="591" t="str">
        <f t="shared" si="2"/>
        <v/>
      </c>
      <c r="M64" s="569" t="str">
        <f>IF($C$26=TRUE,(Ⅴ１!L19),"表示不可")</f>
        <v>表示不可</v>
      </c>
      <c r="N64" s="572" t="str">
        <f>IF($C$26=TRUE,(Ⅴ１!M19),"表示不可")</f>
        <v>表示不可</v>
      </c>
      <c r="O64" s="479" t="str">
        <f>IF($C$26=TRUE,(Ⅴ１!N19),"表示不可")</f>
        <v>表示不可</v>
      </c>
      <c r="P64" s="394"/>
      <c r="Q64" s="727"/>
      <c r="R64" s="728"/>
      <c r="S64" s="727"/>
      <c r="T64" s="163"/>
      <c r="X64" s="96"/>
      <c r="Y64" s="90"/>
      <c r="Z64" s="210"/>
      <c r="AB64" s="91"/>
      <c r="AC64" s="91"/>
      <c r="AD64" s="91"/>
      <c r="AE64" s="91"/>
      <c r="AF64" s="91"/>
      <c r="AG64" s="91"/>
      <c r="AH64" s="91"/>
      <c r="AI64" s="91"/>
      <c r="AJ64" s="91"/>
      <c r="AK64" s="90"/>
    </row>
    <row r="65" spans="1:37" ht="15.75" customHeight="1" thickBot="1">
      <c r="A65" s="5">
        <v>15</v>
      </c>
      <c r="B65" s="397" t="str">
        <f t="shared" si="0"/>
        <v/>
      </c>
      <c r="C65" s="574" t="str">
        <f>IF($C$26=TRUE,(Ⅴ１!B20),"表示不可")</f>
        <v>表示不可</v>
      </c>
      <c r="D65" s="575" t="str">
        <f>IF($C$26=TRUE,(Ⅴ１!C20),"表示不可")</f>
        <v>表示不可</v>
      </c>
      <c r="E65" s="575" t="str">
        <f>IF($C$26=TRUE,(Ⅴ１!D20),"表示不可")</f>
        <v>表示不可</v>
      </c>
      <c r="F65" s="576" t="str">
        <f>IF($C$26=TRUE,(Ⅴ１!E20),"表示不可")</f>
        <v>表示不可</v>
      </c>
      <c r="G65" s="475" t="str">
        <f>IF($C$26=TRUE,(Ⅴ１!F20),"表示不可")</f>
        <v>表示不可</v>
      </c>
      <c r="H65" s="601" t="str">
        <f t="shared" si="1"/>
        <v/>
      </c>
      <c r="I65" s="578" t="str">
        <f>IF($C$26=TRUE,(Ⅴ１!H20),"表示不可")</f>
        <v>表示不可</v>
      </c>
      <c r="J65" s="567" t="str">
        <f>IF($C$26=TRUE,(Ⅴ１!I20),"表示不可")</f>
        <v>表示不可</v>
      </c>
      <c r="K65" s="593" t="str">
        <f>IF($C$26=TRUE,(Ⅴ１!J20),"表示不可")</f>
        <v>表示不可</v>
      </c>
      <c r="L65" s="594" t="str">
        <f t="shared" si="2"/>
        <v/>
      </c>
      <c r="M65" s="575" t="str">
        <f>IF($C$26=TRUE,(Ⅴ１!L20),"表示不可")</f>
        <v>表示不可</v>
      </c>
      <c r="N65" s="578" t="str">
        <f>IF($C$26=TRUE,(Ⅴ１!M20),"表示不可")</f>
        <v>表示不可</v>
      </c>
      <c r="O65" s="480" t="str">
        <f>IF($C$26=TRUE,(Ⅴ１!N20),"表示不可")</f>
        <v>表示不可</v>
      </c>
      <c r="P65" s="394"/>
      <c r="Q65" s="730"/>
      <c r="R65" s="731"/>
      <c r="S65" s="730"/>
      <c r="T65" s="170"/>
      <c r="X65" s="96"/>
      <c r="Y65" s="90"/>
      <c r="Z65" s="210"/>
      <c r="AB65" s="91"/>
      <c r="AC65" s="91"/>
      <c r="AD65" s="91"/>
      <c r="AE65" s="91"/>
      <c r="AF65" s="91"/>
      <c r="AG65" s="91"/>
      <c r="AH65" s="91"/>
      <c r="AI65" s="91"/>
      <c r="AJ65" s="91"/>
      <c r="AK65" s="90"/>
    </row>
    <row r="66" spans="1:37" ht="15.75" customHeight="1">
      <c r="A66" s="5">
        <v>16</v>
      </c>
      <c r="B66" s="399" t="str">
        <f t="shared" si="0"/>
        <v/>
      </c>
      <c r="C66" s="579" t="str">
        <f>IF($C$26=TRUE,(Ⅴ１!B21),"表示不可")</f>
        <v>表示不可</v>
      </c>
      <c r="D66" s="580" t="str">
        <f>IF($C$26=TRUE,(Ⅴ１!C21),"表示不可")</f>
        <v>表示不可</v>
      </c>
      <c r="E66" s="580" t="str">
        <f>IF($C$26=TRUE,(Ⅴ１!D21),"表示不可")</f>
        <v>表示不可</v>
      </c>
      <c r="F66" s="581" t="str">
        <f>IF($C$26=TRUE,(Ⅴ１!E21),"表示不可")</f>
        <v>表示不可</v>
      </c>
      <c r="G66" s="476" t="str">
        <f>IF($C$26=TRUE,(Ⅴ１!F21),"表示不可")</f>
        <v>表示不可</v>
      </c>
      <c r="H66" s="602" t="str">
        <f t="shared" si="1"/>
        <v/>
      </c>
      <c r="I66" s="583" t="str">
        <f>IF($C$26=TRUE,(Ⅴ１!H21),"表示不可")</f>
        <v>表示不可</v>
      </c>
      <c r="J66" s="582" t="str">
        <f>IF($C$26=TRUE,(Ⅴ１!I21),"表示不可")</f>
        <v>表示不可</v>
      </c>
      <c r="K66" s="595" t="str">
        <f>IF($C$26=TRUE,(Ⅴ１!J21),"表示不可")</f>
        <v>表示不可</v>
      </c>
      <c r="L66" s="596" t="str">
        <f t="shared" si="2"/>
        <v/>
      </c>
      <c r="M66" s="580" t="str">
        <f>IF($C$26=TRUE,(Ⅴ１!L21),"表示不可")</f>
        <v>表示不可</v>
      </c>
      <c r="N66" s="583" t="str">
        <f>IF($C$26=TRUE,(Ⅴ１!M21),"表示不可")</f>
        <v>表示不可</v>
      </c>
      <c r="O66" s="481" t="str">
        <f>IF($C$26=TRUE,(Ⅴ１!N21),"表示不可")</f>
        <v>表示不可</v>
      </c>
      <c r="P66" s="394"/>
      <c r="Q66" s="733"/>
      <c r="R66" s="734"/>
      <c r="S66" s="733"/>
      <c r="T66" s="175"/>
      <c r="X66" s="96"/>
      <c r="Y66" s="90"/>
      <c r="Z66" s="210"/>
      <c r="AB66" s="91"/>
      <c r="AC66" s="91"/>
      <c r="AD66" s="91"/>
      <c r="AE66" s="91"/>
      <c r="AF66" s="91"/>
      <c r="AG66" s="91"/>
      <c r="AH66" s="91"/>
      <c r="AI66" s="91"/>
      <c r="AJ66" s="91"/>
      <c r="AK66" s="90"/>
    </row>
    <row r="67" spans="1:37" ht="15.75" customHeight="1">
      <c r="A67" s="5">
        <v>17</v>
      </c>
      <c r="B67" s="395" t="str">
        <f t="shared" si="0"/>
        <v/>
      </c>
      <c r="C67" s="568" t="str">
        <f>IF($C$26=TRUE,(Ⅴ１!B22),"表示不可")</f>
        <v>表示不可</v>
      </c>
      <c r="D67" s="569" t="str">
        <f>IF($C$26=TRUE,(Ⅴ１!C22),"表示不可")</f>
        <v>表示不可</v>
      </c>
      <c r="E67" s="569" t="str">
        <f>IF($C$26=TRUE,(Ⅴ１!D22),"表示不可")</f>
        <v>表示不可</v>
      </c>
      <c r="F67" s="570" t="str">
        <f>IF($C$26=TRUE,(Ⅴ１!E22),"表示不可")</f>
        <v>表示不可</v>
      </c>
      <c r="G67" s="474" t="str">
        <f>IF($C$26=TRUE,(Ⅴ１!F22),"表示不可")</f>
        <v>表示不可</v>
      </c>
      <c r="H67" s="600" t="str">
        <f t="shared" si="1"/>
        <v/>
      </c>
      <c r="I67" s="572" t="str">
        <f>IF($C$26=TRUE,(Ⅴ１!H22),"表示不可")</f>
        <v>表示不可</v>
      </c>
      <c r="J67" s="571" t="str">
        <f>IF($C$26=TRUE,(Ⅴ１!I22),"表示不可")</f>
        <v>表示不可</v>
      </c>
      <c r="K67" s="592" t="str">
        <f>IF($C$26=TRUE,(Ⅴ１!J22),"表示不可")</f>
        <v>表示不可</v>
      </c>
      <c r="L67" s="591" t="str">
        <f t="shared" si="2"/>
        <v/>
      </c>
      <c r="M67" s="569" t="str">
        <f>IF($C$26=TRUE,(Ⅴ１!L22),"表示不可")</f>
        <v>表示不可</v>
      </c>
      <c r="N67" s="572" t="str">
        <f>IF($C$26=TRUE,(Ⅴ１!M22),"表示不可")</f>
        <v>表示不可</v>
      </c>
      <c r="O67" s="479" t="str">
        <f>IF($C$26=TRUE,(Ⅴ１!N22),"表示不可")</f>
        <v>表示不可</v>
      </c>
      <c r="P67" s="394"/>
      <c r="Q67" s="727"/>
      <c r="R67" s="728"/>
      <c r="S67" s="727"/>
      <c r="T67" s="163"/>
      <c r="X67" s="96"/>
      <c r="Y67" s="90"/>
      <c r="Z67" s="210"/>
      <c r="AB67" s="91"/>
      <c r="AC67" s="91"/>
      <c r="AD67" s="91"/>
      <c r="AE67" s="91"/>
      <c r="AF67" s="91"/>
      <c r="AG67" s="91"/>
      <c r="AH67" s="91"/>
      <c r="AI67" s="91"/>
      <c r="AJ67" s="91"/>
      <c r="AK67" s="90"/>
    </row>
    <row r="68" spans="1:37" ht="15.75" customHeight="1">
      <c r="A68" s="5">
        <v>18</v>
      </c>
      <c r="B68" s="395" t="str">
        <f t="shared" si="0"/>
        <v/>
      </c>
      <c r="C68" s="568" t="str">
        <f>IF($C$26=TRUE,(Ⅴ１!B23),"表示不可")</f>
        <v>表示不可</v>
      </c>
      <c r="D68" s="569" t="str">
        <f>IF($C$26=TRUE,(Ⅴ１!C23),"表示不可")</f>
        <v>表示不可</v>
      </c>
      <c r="E68" s="569" t="str">
        <f>IF($C$26=TRUE,(Ⅴ１!D23),"表示不可")</f>
        <v>表示不可</v>
      </c>
      <c r="F68" s="570" t="str">
        <f>IF($C$26=TRUE,(Ⅴ１!E23),"表示不可")</f>
        <v>表示不可</v>
      </c>
      <c r="G68" s="474" t="str">
        <f>IF($C$26=TRUE,(Ⅴ１!F23),"表示不可")</f>
        <v>表示不可</v>
      </c>
      <c r="H68" s="600" t="str">
        <f t="shared" si="1"/>
        <v/>
      </c>
      <c r="I68" s="572" t="str">
        <f>IF($C$26=TRUE,(Ⅴ１!H23),"表示不可")</f>
        <v>表示不可</v>
      </c>
      <c r="J68" s="571" t="str">
        <f>IF($C$26=TRUE,(Ⅴ１!I23),"表示不可")</f>
        <v>表示不可</v>
      </c>
      <c r="K68" s="592" t="str">
        <f>IF($C$26=TRUE,(Ⅴ１!J23),"表示不可")</f>
        <v>表示不可</v>
      </c>
      <c r="L68" s="591" t="str">
        <f t="shared" si="2"/>
        <v/>
      </c>
      <c r="M68" s="569" t="str">
        <f>IF($C$26=TRUE,(Ⅴ１!L23),"表示不可")</f>
        <v>表示不可</v>
      </c>
      <c r="N68" s="572" t="str">
        <f>IF($C$26=TRUE,(Ⅴ１!M23),"表示不可")</f>
        <v>表示不可</v>
      </c>
      <c r="O68" s="479" t="str">
        <f>IF($C$26=TRUE,(Ⅴ１!N23),"表示不可")</f>
        <v>表示不可</v>
      </c>
      <c r="P68" s="394"/>
      <c r="Q68" s="727"/>
      <c r="R68" s="728"/>
      <c r="S68" s="727"/>
      <c r="T68" s="163"/>
      <c r="X68" s="96"/>
      <c r="Y68" s="90"/>
      <c r="Z68" s="210"/>
      <c r="AB68" s="91"/>
      <c r="AC68" s="91"/>
      <c r="AD68" s="91"/>
      <c r="AE68" s="91"/>
      <c r="AF68" s="91"/>
      <c r="AG68" s="91"/>
      <c r="AH68" s="91"/>
      <c r="AI68" s="91"/>
      <c r="AJ68" s="91"/>
      <c r="AK68" s="90"/>
    </row>
    <row r="69" spans="1:37" ht="15.75" customHeight="1">
      <c r="A69" s="5">
        <v>19</v>
      </c>
      <c r="B69" s="395" t="str">
        <f t="shared" si="0"/>
        <v/>
      </c>
      <c r="C69" s="568" t="str">
        <f>IF($C$26=TRUE,(Ⅴ１!B24),"表示不可")</f>
        <v>表示不可</v>
      </c>
      <c r="D69" s="569" t="str">
        <f>IF($C$26=TRUE,(Ⅴ１!C24),"表示不可")</f>
        <v>表示不可</v>
      </c>
      <c r="E69" s="569" t="str">
        <f>IF($C$26=TRUE,(Ⅴ１!D24),"表示不可")</f>
        <v>表示不可</v>
      </c>
      <c r="F69" s="570" t="str">
        <f>IF($C$26=TRUE,(Ⅴ１!E24),"表示不可")</f>
        <v>表示不可</v>
      </c>
      <c r="G69" s="474" t="str">
        <f>IF($C$26=TRUE,(Ⅴ１!F24),"表示不可")</f>
        <v>表示不可</v>
      </c>
      <c r="H69" s="600" t="str">
        <f t="shared" si="1"/>
        <v/>
      </c>
      <c r="I69" s="572" t="str">
        <f>IF($C$26=TRUE,(Ⅴ１!H24),"表示不可")</f>
        <v>表示不可</v>
      </c>
      <c r="J69" s="571" t="str">
        <f>IF($C$26=TRUE,(Ⅴ１!I24),"表示不可")</f>
        <v>表示不可</v>
      </c>
      <c r="K69" s="592" t="str">
        <f>IF($C$26=TRUE,(Ⅴ１!J24),"表示不可")</f>
        <v>表示不可</v>
      </c>
      <c r="L69" s="591" t="str">
        <f t="shared" si="2"/>
        <v/>
      </c>
      <c r="M69" s="569" t="str">
        <f>IF($C$26=TRUE,(Ⅴ１!L24),"表示不可")</f>
        <v>表示不可</v>
      </c>
      <c r="N69" s="572" t="str">
        <f>IF($C$26=TRUE,(Ⅴ１!M24),"表示不可")</f>
        <v>表示不可</v>
      </c>
      <c r="O69" s="479" t="str">
        <f>IF($C$26=TRUE,(Ⅴ１!N24),"表示不可")</f>
        <v>表示不可</v>
      </c>
      <c r="P69" s="394"/>
      <c r="Q69" s="727"/>
      <c r="R69" s="728"/>
      <c r="S69" s="727"/>
      <c r="T69" s="163"/>
      <c r="X69" s="96"/>
      <c r="Y69" s="90"/>
      <c r="Z69" s="210"/>
      <c r="AB69" s="91"/>
      <c r="AC69" s="91"/>
      <c r="AD69" s="91"/>
      <c r="AE69" s="91"/>
      <c r="AF69" s="91"/>
      <c r="AG69" s="91"/>
      <c r="AH69" s="91"/>
      <c r="AI69" s="91"/>
      <c r="AJ69" s="91"/>
      <c r="AK69" s="90"/>
    </row>
    <row r="70" spans="1:37" ht="15.75" customHeight="1" thickBot="1">
      <c r="A70" s="5">
        <v>20</v>
      </c>
      <c r="B70" s="401" t="str">
        <f t="shared" si="0"/>
        <v/>
      </c>
      <c r="C70" s="584" t="str">
        <f>IF($C$26=TRUE,(Ⅴ１!B25),"表示不可")</f>
        <v>表示不可</v>
      </c>
      <c r="D70" s="585" t="str">
        <f>IF($C$26=TRUE,(Ⅴ１!C25),"表示不可")</f>
        <v>表示不可</v>
      </c>
      <c r="E70" s="585" t="str">
        <f>IF($C$26=TRUE,(Ⅴ１!D25),"表示不可")</f>
        <v>表示不可</v>
      </c>
      <c r="F70" s="586" t="str">
        <f>IF($C$26=TRUE,(Ⅴ１!E25),"表示不可")</f>
        <v>表示不可</v>
      </c>
      <c r="G70" s="477" t="str">
        <f>IF($C$26=TRUE,(Ⅴ１!F25),"表示不可")</f>
        <v>表示不可</v>
      </c>
      <c r="H70" s="603" t="str">
        <f t="shared" si="1"/>
        <v/>
      </c>
      <c r="I70" s="589" t="str">
        <f>IF($C$26=TRUE,(Ⅴ１!H25),"表示不可")</f>
        <v>表示不可</v>
      </c>
      <c r="J70" s="587" t="str">
        <f>IF($C$26=TRUE,(Ⅴ１!I25),"表示不可")</f>
        <v>表示不可</v>
      </c>
      <c r="K70" s="597" t="str">
        <f>IF($C$26=TRUE,(Ⅴ１!J25),"表示不可")</f>
        <v>表示不可</v>
      </c>
      <c r="L70" s="598" t="str">
        <f t="shared" si="2"/>
        <v/>
      </c>
      <c r="M70" s="585" t="str">
        <f>IF($C$26=TRUE,(Ⅴ１!L25),"表示不可")</f>
        <v>表示不可</v>
      </c>
      <c r="N70" s="589" t="str">
        <f>IF($C$26=TRUE,(Ⅴ１!M25),"表示不可")</f>
        <v>表示不可</v>
      </c>
      <c r="O70" s="482" t="str">
        <f>IF($C$26=TRUE,(Ⅴ１!N25),"表示不可")</f>
        <v>表示不可</v>
      </c>
      <c r="P70" s="394"/>
      <c r="Q70" s="730"/>
      <c r="R70" s="731"/>
      <c r="S70" s="730"/>
      <c r="T70" s="170"/>
      <c r="X70" s="96"/>
      <c r="Y70" s="90"/>
      <c r="Z70" s="210"/>
      <c r="AB70" s="91"/>
      <c r="AC70" s="91"/>
      <c r="AD70" s="91"/>
      <c r="AE70" s="91"/>
      <c r="AF70" s="91"/>
      <c r="AG70" s="91"/>
      <c r="AH70" s="91"/>
      <c r="AI70" s="91"/>
      <c r="AJ70" s="91"/>
      <c r="AK70" s="90"/>
    </row>
    <row r="71" spans="1:37" ht="15.75" customHeight="1" thickTop="1">
      <c r="A71" s="5">
        <v>21</v>
      </c>
      <c r="B71" s="155" t="str">
        <f>IF($C$4="", "",$C$4)</f>
        <v/>
      </c>
      <c r="C71" s="568" t="str">
        <f>IF($C$26=TRUE,(Ⅴ１!B26),"表示不可")</f>
        <v>表示不可</v>
      </c>
      <c r="D71" s="569" t="str">
        <f>IF($C$26=TRUE,(Ⅴ１!C26),"表示不可")</f>
        <v>表示不可</v>
      </c>
      <c r="E71" s="569" t="str">
        <f>IF($C$26=TRUE,(Ⅴ１!D26),"表示不可")</f>
        <v>表示不可</v>
      </c>
      <c r="F71" s="570" t="str">
        <f>IF($C$26=TRUE,(Ⅴ１!E26),"表示不可")</f>
        <v>表示不可</v>
      </c>
      <c r="G71" s="476" t="str">
        <f>IF($C$26=TRUE,(Ⅴ１!F26),"表示不可")</f>
        <v>表示不可</v>
      </c>
      <c r="H71" s="571" t="str">
        <f>IF(C71="アナウンス","記入→","")</f>
        <v/>
      </c>
      <c r="I71" s="583" t="str">
        <f>IF($C$26=TRUE,(Ⅴ１!H26),"表示不可")</f>
        <v>表示不可</v>
      </c>
      <c r="J71" s="582" t="str">
        <f>IF($C$26=TRUE,(Ⅴ１!I26),"表示不可")</f>
        <v>表示不可</v>
      </c>
      <c r="K71" s="595" t="str">
        <f>IF($C$26=TRUE,(Ⅴ１!J26),"表示不可")</f>
        <v>表示不可</v>
      </c>
      <c r="L71" s="605" t="str">
        <f>IF(C71="朗読","記入→","")</f>
        <v/>
      </c>
      <c r="M71" s="580" t="str">
        <f>IF($C$26=TRUE,(Ⅴ１!L26),"表示不可")</f>
        <v>表示不可</v>
      </c>
      <c r="N71" s="606" t="str">
        <f>IF($C$26=TRUE,(Ⅴ１!M26),"表示不可")</f>
        <v>表示不可</v>
      </c>
      <c r="O71" s="396" t="str">
        <f>IF($C$26=TRUE,(Ⅴ１!N26),"表示不可")</f>
        <v>表示不可</v>
      </c>
      <c r="P71" s="394"/>
      <c r="Q71" s="724"/>
      <c r="R71" s="725"/>
      <c r="S71" s="726"/>
      <c r="T71" s="159"/>
      <c r="X71" s="90"/>
      <c r="Y71" s="90"/>
      <c r="Z71" s="210"/>
      <c r="AB71" s="91"/>
      <c r="AC71" s="91"/>
      <c r="AD71" s="91"/>
      <c r="AE71" s="91"/>
      <c r="AF71" s="91"/>
      <c r="AG71" s="91"/>
      <c r="AH71" s="91"/>
      <c r="AI71" s="91"/>
      <c r="AJ71" s="91"/>
      <c r="AK71" s="90"/>
    </row>
    <row r="72" spans="1:37" ht="15.75" customHeight="1">
      <c r="A72" s="5">
        <v>22</v>
      </c>
      <c r="B72" s="155" t="str">
        <f t="shared" ref="B72:B90" si="3">IF($C$4="", "",$C$4)</f>
        <v/>
      </c>
      <c r="C72" s="568" t="str">
        <f>IF($C$26=TRUE,(Ⅴ１!B27),"表示不可")</f>
        <v>表示不可</v>
      </c>
      <c r="D72" s="569" t="str">
        <f>IF($C$26=TRUE,(Ⅴ１!C27),"表示不可")</f>
        <v>表示不可</v>
      </c>
      <c r="E72" s="569" t="str">
        <f>IF($C$26=TRUE,(Ⅴ１!D27),"表示不可")</f>
        <v>表示不可</v>
      </c>
      <c r="F72" s="570" t="str">
        <f>IF($C$26=TRUE,(Ⅴ１!E27),"表示不可")</f>
        <v>表示不可</v>
      </c>
      <c r="G72" s="474" t="str">
        <f>IF($C$26=TRUE,(Ⅴ１!F27),"表示不可")</f>
        <v>表示不可</v>
      </c>
      <c r="H72" s="571" t="str">
        <f t="shared" ref="H72:H90" si="4">IF(C72="アナウンス","記入→","")</f>
        <v/>
      </c>
      <c r="I72" s="572" t="str">
        <f>IF($C$26=TRUE,(Ⅴ１!H27),"表示不可")</f>
        <v>表示不可</v>
      </c>
      <c r="J72" s="571" t="str">
        <f>IF($C$26=TRUE,(Ⅴ１!I27),"表示不可")</f>
        <v>表示不可</v>
      </c>
      <c r="K72" s="592" t="str">
        <f>IF($C$26=TRUE,(Ⅴ１!J27),"表示不可")</f>
        <v>表示不可</v>
      </c>
      <c r="L72" s="607" t="str">
        <f t="shared" ref="L72:L90" si="5">IF(C72="朗読","記入→","")</f>
        <v/>
      </c>
      <c r="M72" s="569" t="str">
        <f>IF($C$26=TRUE,(Ⅴ１!L27),"表示不可")</f>
        <v>表示不可</v>
      </c>
      <c r="N72" s="606" t="str">
        <f>IF($C$26=TRUE,(Ⅴ１!M27),"表示不可")</f>
        <v>表示不可</v>
      </c>
      <c r="O72" s="396" t="str">
        <f>IF($C$26=TRUE,(Ⅴ１!N27),"表示不可")</f>
        <v>表示不可</v>
      </c>
      <c r="P72" s="394"/>
      <c r="Q72" s="727"/>
      <c r="R72" s="728"/>
      <c r="S72" s="729"/>
      <c r="T72" s="163"/>
      <c r="X72" s="90"/>
      <c r="Y72" s="196"/>
      <c r="Z72" s="210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37" ht="15.75" customHeight="1">
      <c r="A73" s="5">
        <v>23</v>
      </c>
      <c r="B73" s="155" t="str">
        <f t="shared" si="3"/>
        <v/>
      </c>
      <c r="C73" s="568" t="str">
        <f>IF($C$26=TRUE,(Ⅴ１!B28),"表示不可")</f>
        <v>表示不可</v>
      </c>
      <c r="D73" s="569" t="str">
        <f>IF($C$26=TRUE,(Ⅴ１!C28),"表示不可")</f>
        <v>表示不可</v>
      </c>
      <c r="E73" s="569" t="str">
        <f>IF($C$26=TRUE,(Ⅴ１!D28),"表示不可")</f>
        <v>表示不可</v>
      </c>
      <c r="F73" s="570" t="str">
        <f>IF($C$26=TRUE,(Ⅴ１!E28),"表示不可")</f>
        <v>表示不可</v>
      </c>
      <c r="G73" s="474" t="str">
        <f>IF($C$26=TRUE,(Ⅴ１!F28),"表示不可")</f>
        <v>表示不可</v>
      </c>
      <c r="H73" s="571" t="str">
        <f t="shared" si="4"/>
        <v/>
      </c>
      <c r="I73" s="572" t="str">
        <f>IF($C$26=TRUE,(Ⅴ１!H28),"表示不可")</f>
        <v>表示不可</v>
      </c>
      <c r="J73" s="571" t="str">
        <f>IF($C$26=TRUE,(Ⅴ１!I28),"表示不可")</f>
        <v>表示不可</v>
      </c>
      <c r="K73" s="592" t="str">
        <f>IF($C$26=TRUE,(Ⅴ１!J28),"表示不可")</f>
        <v>表示不可</v>
      </c>
      <c r="L73" s="607" t="str">
        <f t="shared" si="5"/>
        <v/>
      </c>
      <c r="M73" s="569" t="str">
        <f>IF($C$26=TRUE,(Ⅴ１!L28),"表示不可")</f>
        <v>表示不可</v>
      </c>
      <c r="N73" s="606" t="str">
        <f>IF($C$26=TRUE,(Ⅴ１!M28),"表示不可")</f>
        <v>表示不可</v>
      </c>
      <c r="O73" s="396" t="str">
        <f>IF($C$26=TRUE,(Ⅴ１!N28),"表示不可")</f>
        <v>表示不可</v>
      </c>
      <c r="P73" s="394"/>
      <c r="Q73" s="727"/>
      <c r="R73" s="728"/>
      <c r="S73" s="729"/>
      <c r="T73" s="163"/>
      <c r="X73" s="90"/>
      <c r="Y73" s="196"/>
      <c r="Z73" s="210"/>
      <c r="AB73" s="91"/>
      <c r="AC73" s="91"/>
      <c r="AD73" s="91"/>
      <c r="AE73" s="91"/>
      <c r="AF73" s="91"/>
      <c r="AG73" s="91"/>
      <c r="AH73" s="91"/>
      <c r="AI73" s="91"/>
      <c r="AJ73" s="91"/>
    </row>
    <row r="74" spans="1:37" ht="15.75" customHeight="1">
      <c r="A74" s="5">
        <v>24</v>
      </c>
      <c r="B74" s="155" t="str">
        <f t="shared" si="3"/>
        <v/>
      </c>
      <c r="C74" s="568" t="str">
        <f>IF($C$26=TRUE,(Ⅴ１!B29),"表示不可")</f>
        <v>表示不可</v>
      </c>
      <c r="D74" s="569" t="str">
        <f>IF($C$26=TRUE,(Ⅴ１!C29),"表示不可")</f>
        <v>表示不可</v>
      </c>
      <c r="E74" s="569" t="str">
        <f>IF($C$26=TRUE,(Ⅴ１!D29),"表示不可")</f>
        <v>表示不可</v>
      </c>
      <c r="F74" s="570" t="str">
        <f>IF($C$26=TRUE,(Ⅴ１!E29),"表示不可")</f>
        <v>表示不可</v>
      </c>
      <c r="G74" s="474" t="str">
        <f>IF($C$26=TRUE,(Ⅴ１!F29),"表示不可")</f>
        <v>表示不可</v>
      </c>
      <c r="H74" s="571" t="str">
        <f t="shared" si="4"/>
        <v/>
      </c>
      <c r="I74" s="572" t="str">
        <f>IF($C$26=TRUE,(Ⅴ１!H29),"表示不可")</f>
        <v>表示不可</v>
      </c>
      <c r="J74" s="571" t="str">
        <f>IF($C$26=TRUE,(Ⅴ１!I29),"表示不可")</f>
        <v>表示不可</v>
      </c>
      <c r="K74" s="592" t="str">
        <f>IF($C$26=TRUE,(Ⅴ１!J29),"表示不可")</f>
        <v>表示不可</v>
      </c>
      <c r="L74" s="607" t="str">
        <f t="shared" si="5"/>
        <v/>
      </c>
      <c r="M74" s="569" t="str">
        <f>IF($C$26=TRUE,(Ⅴ１!L29),"表示不可")</f>
        <v>表示不可</v>
      </c>
      <c r="N74" s="606" t="str">
        <f>IF($C$26=TRUE,(Ⅴ１!M29),"表示不可")</f>
        <v>表示不可</v>
      </c>
      <c r="O74" s="396" t="str">
        <f>IF($C$26=TRUE,(Ⅴ１!N29),"表示不可")</f>
        <v>表示不可</v>
      </c>
      <c r="P74" s="394"/>
      <c r="Q74" s="727"/>
      <c r="R74" s="728"/>
      <c r="S74" s="729"/>
      <c r="T74" s="164"/>
      <c r="W74" s="165"/>
      <c r="X74" s="165"/>
      <c r="Y74" s="196"/>
      <c r="Z74" s="210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7" ht="15.75" customHeight="1" thickBot="1">
      <c r="A75" s="5">
        <v>25</v>
      </c>
      <c r="B75" s="166" t="str">
        <f t="shared" si="3"/>
        <v/>
      </c>
      <c r="C75" s="574" t="str">
        <f>IF($C$26=TRUE,(Ⅴ１!B30),"表示不可")</f>
        <v>表示不可</v>
      </c>
      <c r="D75" s="575" t="str">
        <f>IF($C$26=TRUE,(Ⅴ１!C30),"表示不可")</f>
        <v>表示不可</v>
      </c>
      <c r="E75" s="575" t="str">
        <f>IF($C$26=TRUE,(Ⅴ１!D30),"表示不可")</f>
        <v>表示不可</v>
      </c>
      <c r="F75" s="576" t="str">
        <f>IF($C$26=TRUE,(Ⅴ１!E30),"表示不可")</f>
        <v>表示不可</v>
      </c>
      <c r="G75" s="475" t="str">
        <f>IF($C$26=TRUE,(Ⅴ１!F30),"表示不可")</f>
        <v>表示不可</v>
      </c>
      <c r="H75" s="567" t="str">
        <f t="shared" si="4"/>
        <v/>
      </c>
      <c r="I75" s="578" t="str">
        <f>IF($C$26=TRUE,(Ⅴ１!H30),"表示不可")</f>
        <v>表示不可</v>
      </c>
      <c r="J75" s="567" t="str">
        <f>IF($C$26=TRUE,(Ⅴ１!I30),"表示不可")</f>
        <v>表示不可</v>
      </c>
      <c r="K75" s="593" t="str">
        <f>IF($C$26=TRUE,(Ⅴ１!J30),"表示不可")</f>
        <v>表示不可</v>
      </c>
      <c r="L75" s="608" t="str">
        <f t="shared" si="5"/>
        <v/>
      </c>
      <c r="M75" s="575" t="str">
        <f>IF($C$26=TRUE,(Ⅴ１!L30),"表示不可")</f>
        <v>表示不可</v>
      </c>
      <c r="N75" s="609" t="str">
        <f>IF($C$26=TRUE,(Ⅴ１!M30),"表示不可")</f>
        <v>表示不可</v>
      </c>
      <c r="O75" s="398" t="str">
        <f>IF($C$26=TRUE,(Ⅴ１!N30),"表示不可")</f>
        <v>表示不可</v>
      </c>
      <c r="P75" s="394"/>
      <c r="Q75" s="730"/>
      <c r="R75" s="731"/>
      <c r="S75" s="732"/>
      <c r="T75" s="170"/>
      <c r="X75" s="90"/>
      <c r="Y75" s="196"/>
      <c r="Z75" s="210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37" ht="15.75" customHeight="1">
      <c r="A76" s="5">
        <v>26</v>
      </c>
      <c r="B76" s="171" t="str">
        <f t="shared" si="3"/>
        <v/>
      </c>
      <c r="C76" s="579" t="str">
        <f>IF($C$26=TRUE,(Ⅴ１!B31),"表示不可")</f>
        <v>表示不可</v>
      </c>
      <c r="D76" s="580" t="str">
        <f>IF($C$26=TRUE,(Ⅴ１!C31),"表示不可")</f>
        <v>表示不可</v>
      </c>
      <c r="E76" s="580" t="str">
        <f>IF($C$26=TRUE,(Ⅴ１!D31),"表示不可")</f>
        <v>表示不可</v>
      </c>
      <c r="F76" s="581" t="str">
        <f>IF($C$26=TRUE,(Ⅴ１!E31),"表示不可")</f>
        <v>表示不可</v>
      </c>
      <c r="G76" s="476" t="str">
        <f>IF($C$26=TRUE,(Ⅴ１!F31),"表示不可")</f>
        <v>表示不可</v>
      </c>
      <c r="H76" s="582" t="str">
        <f t="shared" si="4"/>
        <v/>
      </c>
      <c r="I76" s="583" t="str">
        <f>IF($C$26=TRUE,(Ⅴ１!H31),"表示不可")</f>
        <v>表示不可</v>
      </c>
      <c r="J76" s="582" t="str">
        <f>IF($C$26=TRUE,(Ⅴ１!I31),"表示不可")</f>
        <v>表示不可</v>
      </c>
      <c r="K76" s="595" t="str">
        <f>IF($C$26=TRUE,(Ⅴ１!J31),"表示不可")</f>
        <v>表示不可</v>
      </c>
      <c r="L76" s="605" t="str">
        <f t="shared" si="5"/>
        <v/>
      </c>
      <c r="M76" s="580" t="str">
        <f>IF($C$26=TRUE,(Ⅴ１!L31),"表示不可")</f>
        <v>表示不可</v>
      </c>
      <c r="N76" s="610" t="str">
        <f>IF($C$26=TRUE,(Ⅴ１!M31),"表示不可")</f>
        <v>表示不可</v>
      </c>
      <c r="O76" s="400" t="str">
        <f>IF($C$26=TRUE,(Ⅴ１!N31),"表示不可")</f>
        <v>表示不可</v>
      </c>
      <c r="P76" s="394"/>
      <c r="Q76" s="733"/>
      <c r="R76" s="734"/>
      <c r="S76" s="735"/>
      <c r="T76" s="175"/>
      <c r="X76" s="90"/>
      <c r="Y76" s="196"/>
      <c r="Z76" s="210"/>
      <c r="AB76" s="91"/>
      <c r="AC76" s="91"/>
      <c r="AD76" s="91"/>
      <c r="AE76" s="91"/>
      <c r="AF76" s="91"/>
      <c r="AG76" s="91"/>
      <c r="AH76" s="91"/>
      <c r="AI76" s="91"/>
      <c r="AJ76" s="91"/>
    </row>
    <row r="77" spans="1:37" ht="15.75" customHeight="1">
      <c r="A77" s="5">
        <v>27</v>
      </c>
      <c r="B77" s="155" t="str">
        <f t="shared" si="3"/>
        <v/>
      </c>
      <c r="C77" s="568" t="str">
        <f>IF($C$26=TRUE,(Ⅴ１!B32),"表示不可")</f>
        <v>表示不可</v>
      </c>
      <c r="D77" s="569" t="str">
        <f>IF($C$26=TRUE,(Ⅴ１!C32),"表示不可")</f>
        <v>表示不可</v>
      </c>
      <c r="E77" s="569" t="str">
        <f>IF($C$26=TRUE,(Ⅴ１!D32),"表示不可")</f>
        <v>表示不可</v>
      </c>
      <c r="F77" s="570" t="str">
        <f>IF($C$26=TRUE,(Ⅴ１!E32),"表示不可")</f>
        <v>表示不可</v>
      </c>
      <c r="G77" s="474" t="str">
        <f>IF($C$26=TRUE,(Ⅴ１!F32),"表示不可")</f>
        <v>表示不可</v>
      </c>
      <c r="H77" s="571" t="str">
        <f t="shared" si="4"/>
        <v/>
      </c>
      <c r="I77" s="572" t="str">
        <f>IF($C$26=TRUE,(Ⅴ１!H32),"表示不可")</f>
        <v>表示不可</v>
      </c>
      <c r="J77" s="571" t="str">
        <f>IF($C$26=TRUE,(Ⅴ１!I32),"表示不可")</f>
        <v>表示不可</v>
      </c>
      <c r="K77" s="592" t="str">
        <f>IF($C$26=TRUE,(Ⅴ１!J32),"表示不可")</f>
        <v>表示不可</v>
      </c>
      <c r="L77" s="607" t="str">
        <f t="shared" si="5"/>
        <v/>
      </c>
      <c r="M77" s="569" t="str">
        <f>IF($C$26=TRUE,(Ⅴ１!L32),"表示不可")</f>
        <v>表示不可</v>
      </c>
      <c r="N77" s="606" t="str">
        <f>IF($C$26=TRUE,(Ⅴ１!M32),"表示不可")</f>
        <v>表示不可</v>
      </c>
      <c r="O77" s="396" t="str">
        <f>IF($C$26=TRUE,(Ⅴ１!N32),"表示不可")</f>
        <v>表示不可</v>
      </c>
      <c r="P77" s="394"/>
      <c r="Q77" s="727"/>
      <c r="R77" s="728"/>
      <c r="S77" s="729"/>
      <c r="T77" s="164"/>
      <c r="W77" s="165"/>
      <c r="X77" s="165"/>
      <c r="Y77" s="196"/>
      <c r="Z77" s="210"/>
      <c r="AB77" s="91"/>
      <c r="AC77" s="91"/>
      <c r="AD77" s="91"/>
      <c r="AE77" s="91"/>
      <c r="AF77" s="91"/>
      <c r="AG77" s="91"/>
      <c r="AH77" s="91"/>
      <c r="AI77"/>
      <c r="AJ77"/>
      <c r="AK77"/>
    </row>
    <row r="78" spans="1:37" ht="15.75" customHeight="1">
      <c r="A78" s="5">
        <v>28</v>
      </c>
      <c r="B78" s="155" t="str">
        <f t="shared" si="3"/>
        <v/>
      </c>
      <c r="C78" s="568" t="str">
        <f>IF($C$26=TRUE,(Ⅴ１!B33),"表示不可")</f>
        <v>表示不可</v>
      </c>
      <c r="D78" s="569" t="str">
        <f>IF($C$26=TRUE,(Ⅴ１!C33),"表示不可")</f>
        <v>表示不可</v>
      </c>
      <c r="E78" s="569" t="str">
        <f>IF($C$26=TRUE,(Ⅴ１!D33),"表示不可")</f>
        <v>表示不可</v>
      </c>
      <c r="F78" s="570" t="str">
        <f>IF($C$26=TRUE,(Ⅴ１!E33),"表示不可")</f>
        <v>表示不可</v>
      </c>
      <c r="G78" s="474" t="str">
        <f>IF($C$26=TRUE,(Ⅴ１!F33),"表示不可")</f>
        <v>表示不可</v>
      </c>
      <c r="H78" s="571" t="str">
        <f t="shared" si="4"/>
        <v/>
      </c>
      <c r="I78" s="572" t="str">
        <f>IF($C$26=TRUE,(Ⅴ１!H33),"表示不可")</f>
        <v>表示不可</v>
      </c>
      <c r="J78" s="571" t="str">
        <f>IF($C$26=TRUE,(Ⅴ１!I33),"表示不可")</f>
        <v>表示不可</v>
      </c>
      <c r="K78" s="592" t="str">
        <f>IF($C$26=TRUE,(Ⅴ１!J33),"表示不可")</f>
        <v>表示不可</v>
      </c>
      <c r="L78" s="607" t="str">
        <f t="shared" si="5"/>
        <v/>
      </c>
      <c r="M78" s="569" t="str">
        <f>IF($C$26=TRUE,(Ⅴ１!L33),"表示不可")</f>
        <v>表示不可</v>
      </c>
      <c r="N78" s="606" t="str">
        <f>IF($C$26=TRUE,(Ⅴ１!M33),"表示不可")</f>
        <v>表示不可</v>
      </c>
      <c r="O78" s="396" t="str">
        <f>IF($C$26=TRUE,(Ⅴ１!N33),"表示不可")</f>
        <v>表示不可</v>
      </c>
      <c r="P78" s="394"/>
      <c r="Q78" s="727"/>
      <c r="R78" s="728"/>
      <c r="S78" s="729"/>
      <c r="T78" s="163"/>
      <c r="X78" s="90"/>
      <c r="Y78" s="196"/>
      <c r="Z78" s="210"/>
      <c r="AB78" s="91"/>
      <c r="AC78" s="91"/>
      <c r="AD78" s="91"/>
      <c r="AE78" s="91"/>
      <c r="AF78" s="91"/>
      <c r="AG78" s="91"/>
      <c r="AH78" s="91"/>
      <c r="AI78"/>
      <c r="AJ78"/>
      <c r="AK78"/>
    </row>
    <row r="79" spans="1:37" ht="15.75" customHeight="1">
      <c r="A79" s="5">
        <v>29</v>
      </c>
      <c r="B79" s="155" t="str">
        <f t="shared" si="3"/>
        <v/>
      </c>
      <c r="C79" s="568" t="str">
        <f>IF($C$26=TRUE,(Ⅴ１!B34),"表示不可")</f>
        <v>表示不可</v>
      </c>
      <c r="D79" s="569" t="str">
        <f>IF($C$26=TRUE,(Ⅴ１!C34),"表示不可")</f>
        <v>表示不可</v>
      </c>
      <c r="E79" s="569" t="str">
        <f>IF($C$26=TRUE,(Ⅴ１!D34),"表示不可")</f>
        <v>表示不可</v>
      </c>
      <c r="F79" s="570" t="str">
        <f>IF($C$26=TRUE,(Ⅴ１!E34),"表示不可")</f>
        <v>表示不可</v>
      </c>
      <c r="G79" s="474" t="str">
        <f>IF($C$26=TRUE,(Ⅴ１!F34),"表示不可")</f>
        <v>表示不可</v>
      </c>
      <c r="H79" s="571" t="str">
        <f t="shared" si="4"/>
        <v/>
      </c>
      <c r="I79" s="572" t="str">
        <f>IF($C$26=TRUE,(Ⅴ１!H34),"表示不可")</f>
        <v>表示不可</v>
      </c>
      <c r="J79" s="571" t="str">
        <f>IF($C$26=TRUE,(Ⅴ１!I34),"表示不可")</f>
        <v>表示不可</v>
      </c>
      <c r="K79" s="592" t="str">
        <f>IF($C$26=TRUE,(Ⅴ１!J34),"表示不可")</f>
        <v>表示不可</v>
      </c>
      <c r="L79" s="607" t="str">
        <f t="shared" si="5"/>
        <v/>
      </c>
      <c r="M79" s="569" t="str">
        <f>IF($C$26=TRUE,(Ⅴ１!L34),"表示不可")</f>
        <v>表示不可</v>
      </c>
      <c r="N79" s="606" t="str">
        <f>IF($C$26=TRUE,(Ⅴ１!M34),"表示不可")</f>
        <v>表示不可</v>
      </c>
      <c r="O79" s="396" t="str">
        <f>IF($C$26=TRUE,(Ⅴ１!N34),"表示不可")</f>
        <v>表示不可</v>
      </c>
      <c r="P79" s="394"/>
      <c r="Q79" s="727"/>
      <c r="R79" s="728"/>
      <c r="S79" s="729"/>
      <c r="T79" s="163"/>
      <c r="X79" s="90"/>
      <c r="Y79" s="196"/>
      <c r="Z79" s="210"/>
      <c r="AB79" s="91"/>
      <c r="AC79" s="91"/>
      <c r="AD79" s="91"/>
      <c r="AE79" s="91"/>
      <c r="AF79" s="91"/>
      <c r="AG79" s="91"/>
      <c r="AH79" s="91"/>
      <c r="AI79"/>
      <c r="AJ79"/>
      <c r="AK79"/>
    </row>
    <row r="80" spans="1:37" ht="15.75" customHeight="1" thickBot="1">
      <c r="A80" s="5">
        <v>30</v>
      </c>
      <c r="B80" s="176" t="str">
        <f t="shared" si="3"/>
        <v/>
      </c>
      <c r="C80" s="584" t="str">
        <f>IF($C$26=TRUE,(Ⅴ１!B35),"表示不可")</f>
        <v>表示不可</v>
      </c>
      <c r="D80" s="585" t="str">
        <f>IF($C$26=TRUE,(Ⅴ１!C35),"表示不可")</f>
        <v>表示不可</v>
      </c>
      <c r="E80" s="585" t="str">
        <f>IF($C$26=TRUE,(Ⅴ１!D35),"表示不可")</f>
        <v>表示不可</v>
      </c>
      <c r="F80" s="586" t="str">
        <f>IF($C$26=TRUE,(Ⅴ１!E35),"表示不可")</f>
        <v>表示不可</v>
      </c>
      <c r="G80" s="477" t="str">
        <f>IF($C$26=TRUE,(Ⅴ１!F35),"表示不可")</f>
        <v>表示不可</v>
      </c>
      <c r="H80" s="587" t="str">
        <f t="shared" si="4"/>
        <v/>
      </c>
      <c r="I80" s="589" t="str">
        <f>IF($C$26=TRUE,(Ⅴ１!H35),"表示不可")</f>
        <v>表示不可</v>
      </c>
      <c r="J80" s="587" t="str">
        <f>IF($C$26=TRUE,(Ⅴ１!I35),"表示不可")</f>
        <v>表示不可</v>
      </c>
      <c r="K80" s="597" t="str">
        <f>IF($C$26=TRUE,(Ⅴ１!J35),"表示不可")</f>
        <v>表示不可</v>
      </c>
      <c r="L80" s="611" t="str">
        <f t="shared" si="5"/>
        <v/>
      </c>
      <c r="M80" s="585" t="str">
        <f>IF($C$26=TRUE,(Ⅴ１!L35),"表示不可")</f>
        <v>表示不可</v>
      </c>
      <c r="N80" s="612" t="str">
        <f>IF($C$26=TRUE,(Ⅴ１!M35),"表示不可")</f>
        <v>表示不可</v>
      </c>
      <c r="O80" s="402" t="str">
        <f>IF($C$26=TRUE,(Ⅴ１!N35),"表示不可")</f>
        <v>表示不可</v>
      </c>
      <c r="P80" s="394"/>
      <c r="Q80" s="736"/>
      <c r="R80" s="737"/>
      <c r="S80" s="738"/>
      <c r="T80" s="180"/>
      <c r="X80" s="90"/>
      <c r="Y80" s="196"/>
      <c r="Z80" s="210"/>
      <c r="AB80" s="91"/>
      <c r="AC80" s="91"/>
      <c r="AD80" s="91"/>
      <c r="AE80" s="91"/>
      <c r="AF80" s="91"/>
      <c r="AG80" s="91"/>
      <c r="AH80" s="91"/>
      <c r="AI80"/>
      <c r="AJ80"/>
      <c r="AK80"/>
    </row>
    <row r="81" spans="1:37" ht="15.75" customHeight="1">
      <c r="A81" s="5">
        <v>31</v>
      </c>
      <c r="B81" s="155" t="str">
        <f t="shared" si="3"/>
        <v/>
      </c>
      <c r="C81" s="568" t="str">
        <f>IF($C$26=TRUE,(Ⅴ１!B36),"表示不可")</f>
        <v>表示不可</v>
      </c>
      <c r="D81" s="569" t="str">
        <f>IF($C$26=TRUE,(Ⅴ１!C36),"表示不可")</f>
        <v>表示不可</v>
      </c>
      <c r="E81" s="569" t="str">
        <f>IF($C$26=TRUE,(Ⅴ１!D36),"表示不可")</f>
        <v>表示不可</v>
      </c>
      <c r="F81" s="570" t="str">
        <f>IF($C$26=TRUE,(Ⅴ１!E36),"表示不可")</f>
        <v>表示不可</v>
      </c>
      <c r="G81" s="474" t="str">
        <f>IF($C$26=TRUE,(Ⅴ１!F36),"表示不可")</f>
        <v>表示不可</v>
      </c>
      <c r="H81" s="571" t="str">
        <f t="shared" si="4"/>
        <v/>
      </c>
      <c r="I81" s="572" t="str">
        <f>IF($C$26=TRUE,(Ⅴ１!H36),"表示不可")</f>
        <v>表示不可</v>
      </c>
      <c r="J81" s="571" t="str">
        <f>IF($C$26=TRUE,(Ⅴ１!I36),"表示不可")</f>
        <v>表示不可</v>
      </c>
      <c r="K81" s="590" t="str">
        <f>IF($C$26=TRUE,(Ⅴ１!J36),"表示不可")</f>
        <v>表示不可</v>
      </c>
      <c r="L81" s="607" t="str">
        <f t="shared" si="5"/>
        <v/>
      </c>
      <c r="M81" s="569" t="str">
        <f>IF($C$26=TRUE,(Ⅴ１!L36),"表示不可")</f>
        <v>表示不可</v>
      </c>
      <c r="N81" s="606" t="str">
        <f>IF($C$26=TRUE,(Ⅴ１!M36),"表示不可")</f>
        <v>表示不可</v>
      </c>
      <c r="O81" s="396" t="str">
        <f>IF($C$26=TRUE,(Ⅴ１!N36),"表示不可")</f>
        <v>表示不可</v>
      </c>
      <c r="P81" s="394"/>
      <c r="Q81" s="739"/>
      <c r="R81" s="740"/>
      <c r="S81" s="741"/>
      <c r="T81" s="184"/>
      <c r="X81" s="90"/>
      <c r="Y81" s="196"/>
      <c r="Z81" s="210"/>
      <c r="AB81" s="91"/>
      <c r="AC81" s="91"/>
      <c r="AD81" s="91"/>
      <c r="AE81" s="91"/>
      <c r="AF81" s="91"/>
      <c r="AG81" s="91"/>
      <c r="AH81" s="91"/>
      <c r="AI81"/>
      <c r="AJ81"/>
      <c r="AK81"/>
    </row>
    <row r="82" spans="1:37" ht="15.75" customHeight="1">
      <c r="A82" s="5">
        <v>32</v>
      </c>
      <c r="B82" s="155" t="str">
        <f t="shared" si="3"/>
        <v/>
      </c>
      <c r="C82" s="568" t="str">
        <f>IF($C$26=TRUE,(Ⅴ１!B37),"表示不可")</f>
        <v>表示不可</v>
      </c>
      <c r="D82" s="569" t="str">
        <f>IF($C$26=TRUE,(Ⅴ１!C37),"表示不可")</f>
        <v>表示不可</v>
      </c>
      <c r="E82" s="569" t="str">
        <f>IF($C$26=TRUE,(Ⅴ１!D37),"表示不可")</f>
        <v>表示不可</v>
      </c>
      <c r="F82" s="570" t="str">
        <f>IF($C$26=TRUE,(Ⅴ１!E37),"表示不可")</f>
        <v>表示不可</v>
      </c>
      <c r="G82" s="474" t="str">
        <f>IF($C$26=TRUE,(Ⅴ１!F37),"表示不可")</f>
        <v>表示不可</v>
      </c>
      <c r="H82" s="571" t="str">
        <f t="shared" si="4"/>
        <v/>
      </c>
      <c r="I82" s="572" t="str">
        <f>IF($C$26=TRUE,(Ⅴ１!H37),"表示不可")</f>
        <v>表示不可</v>
      </c>
      <c r="J82" s="571" t="str">
        <f>IF($C$26=TRUE,(Ⅴ１!I37),"表示不可")</f>
        <v>表示不可</v>
      </c>
      <c r="K82" s="592" t="str">
        <f>IF($C$26=TRUE,(Ⅴ１!J37),"表示不可")</f>
        <v>表示不可</v>
      </c>
      <c r="L82" s="607" t="str">
        <f t="shared" si="5"/>
        <v/>
      </c>
      <c r="M82" s="569" t="str">
        <f>IF($C$26=TRUE,(Ⅴ１!L37),"表示不可")</f>
        <v>表示不可</v>
      </c>
      <c r="N82" s="606" t="str">
        <f>IF($C$26=TRUE,(Ⅴ１!M37),"表示不可")</f>
        <v>表示不可</v>
      </c>
      <c r="O82" s="396" t="str">
        <f>IF($C$26=TRUE,(Ⅴ１!N37),"表示不可")</f>
        <v>表示不可</v>
      </c>
      <c r="P82" s="394"/>
      <c r="Q82" s="727"/>
      <c r="R82" s="728"/>
      <c r="S82" s="729"/>
      <c r="T82" s="164"/>
      <c r="W82" s="165"/>
      <c r="X82" s="165"/>
      <c r="Y82" s="196"/>
      <c r="Z82" s="210"/>
      <c r="AB82" s="91"/>
      <c r="AC82" s="91"/>
      <c r="AD82" s="91"/>
      <c r="AE82" s="91"/>
      <c r="AF82" s="91"/>
      <c r="AG82" s="91"/>
      <c r="AH82" s="91"/>
      <c r="AI82"/>
      <c r="AJ82"/>
      <c r="AK82"/>
    </row>
    <row r="83" spans="1:37" ht="15.75" customHeight="1">
      <c r="A83" s="5">
        <v>33</v>
      </c>
      <c r="B83" s="155" t="str">
        <f t="shared" si="3"/>
        <v/>
      </c>
      <c r="C83" s="568" t="str">
        <f>IF($C$26=TRUE,(Ⅴ１!B38),"表示不可")</f>
        <v>表示不可</v>
      </c>
      <c r="D83" s="569" t="str">
        <f>IF($C$26=TRUE,(Ⅴ１!C38),"表示不可")</f>
        <v>表示不可</v>
      </c>
      <c r="E83" s="569" t="str">
        <f>IF($C$26=TRUE,(Ⅴ１!D38),"表示不可")</f>
        <v>表示不可</v>
      </c>
      <c r="F83" s="570" t="str">
        <f>IF($C$26=TRUE,(Ⅴ１!E38),"表示不可")</f>
        <v>表示不可</v>
      </c>
      <c r="G83" s="474" t="str">
        <f>IF($C$26=TRUE,(Ⅴ１!F38),"表示不可")</f>
        <v>表示不可</v>
      </c>
      <c r="H83" s="571" t="str">
        <f t="shared" si="4"/>
        <v/>
      </c>
      <c r="I83" s="572" t="str">
        <f>IF($C$26=TRUE,(Ⅴ１!H38),"表示不可")</f>
        <v>表示不可</v>
      </c>
      <c r="J83" s="571" t="str">
        <f>IF($C$26=TRUE,(Ⅴ１!I38),"表示不可")</f>
        <v>表示不可</v>
      </c>
      <c r="K83" s="592" t="str">
        <f>IF($C$26=TRUE,(Ⅴ１!J38),"表示不可")</f>
        <v>表示不可</v>
      </c>
      <c r="L83" s="607" t="str">
        <f t="shared" si="5"/>
        <v/>
      </c>
      <c r="M83" s="569" t="str">
        <f>IF($C$26=TRUE,(Ⅴ１!L38),"表示不可")</f>
        <v>表示不可</v>
      </c>
      <c r="N83" s="606" t="str">
        <f>IF($C$26=TRUE,(Ⅴ１!M38),"表示不可")</f>
        <v>表示不可</v>
      </c>
      <c r="O83" s="396" t="str">
        <f>IF($C$26=TRUE,(Ⅴ１!N38),"表示不可")</f>
        <v>表示不可</v>
      </c>
      <c r="P83" s="394"/>
      <c r="Q83" s="727"/>
      <c r="R83" s="728"/>
      <c r="S83" s="729"/>
      <c r="T83" s="163"/>
      <c r="X83" s="90"/>
      <c r="Y83" s="196"/>
      <c r="Z83" s="210"/>
      <c r="AB83" s="91"/>
      <c r="AC83" s="91"/>
      <c r="AD83" s="91"/>
      <c r="AE83" s="91"/>
      <c r="AF83" s="91"/>
      <c r="AG83" s="91"/>
      <c r="AH83" s="91"/>
      <c r="AI83"/>
      <c r="AJ83"/>
      <c r="AK83"/>
    </row>
    <row r="84" spans="1:37" ht="15.75" customHeight="1">
      <c r="A84" s="5">
        <v>34</v>
      </c>
      <c r="B84" s="155" t="str">
        <f t="shared" si="3"/>
        <v/>
      </c>
      <c r="C84" s="568" t="str">
        <f>IF($C$26=TRUE,(Ⅴ１!B39),"表示不可")</f>
        <v>表示不可</v>
      </c>
      <c r="D84" s="569" t="str">
        <f>IF($C$26=TRUE,(Ⅴ１!C39),"表示不可")</f>
        <v>表示不可</v>
      </c>
      <c r="E84" s="569" t="str">
        <f>IF($C$26=TRUE,(Ⅴ１!D39),"表示不可")</f>
        <v>表示不可</v>
      </c>
      <c r="F84" s="570" t="str">
        <f>IF($C$26=TRUE,(Ⅴ１!E39),"表示不可")</f>
        <v>表示不可</v>
      </c>
      <c r="G84" s="474" t="str">
        <f>IF($C$26=TRUE,(Ⅴ１!F39),"表示不可")</f>
        <v>表示不可</v>
      </c>
      <c r="H84" s="571" t="str">
        <f t="shared" si="4"/>
        <v/>
      </c>
      <c r="I84" s="572" t="str">
        <f>IF($C$26=TRUE,(Ⅴ１!H39),"表示不可")</f>
        <v>表示不可</v>
      </c>
      <c r="J84" s="571" t="str">
        <f>IF($C$26=TRUE,(Ⅴ１!I39),"表示不可")</f>
        <v>表示不可</v>
      </c>
      <c r="K84" s="592" t="str">
        <f>IF($C$26=TRUE,(Ⅴ１!J39),"表示不可")</f>
        <v>表示不可</v>
      </c>
      <c r="L84" s="607" t="str">
        <f t="shared" si="5"/>
        <v/>
      </c>
      <c r="M84" s="569" t="str">
        <f>IF($C$26=TRUE,(Ⅴ１!L39),"表示不可")</f>
        <v>表示不可</v>
      </c>
      <c r="N84" s="606" t="str">
        <f>IF($C$26=TRUE,(Ⅴ１!M39),"表示不可")</f>
        <v>表示不可</v>
      </c>
      <c r="O84" s="396" t="str">
        <f>IF($C$26=TRUE,(Ⅴ１!N39),"表示不可")</f>
        <v>表示不可</v>
      </c>
      <c r="P84" s="394"/>
      <c r="Q84" s="727"/>
      <c r="R84" s="728"/>
      <c r="S84" s="727"/>
      <c r="T84" s="163"/>
      <c r="X84" s="90"/>
      <c r="Y84" s="196"/>
      <c r="Z84" s="210"/>
      <c r="AB84" s="91"/>
      <c r="AC84" s="91"/>
      <c r="AD84" s="91"/>
      <c r="AE84" s="91"/>
      <c r="AF84" s="91"/>
      <c r="AG84" s="91"/>
      <c r="AH84" s="91"/>
      <c r="AI84"/>
      <c r="AJ84"/>
      <c r="AK84"/>
    </row>
    <row r="85" spans="1:37" ht="15.75" customHeight="1" thickBot="1">
      <c r="A85" s="5">
        <v>35</v>
      </c>
      <c r="B85" s="166" t="str">
        <f t="shared" si="3"/>
        <v/>
      </c>
      <c r="C85" s="574" t="str">
        <f>IF($C$26=TRUE,(Ⅴ１!B40),"表示不可")</f>
        <v>表示不可</v>
      </c>
      <c r="D85" s="575" t="str">
        <f>IF($C$26=TRUE,(Ⅴ１!C40),"表示不可")</f>
        <v>表示不可</v>
      </c>
      <c r="E85" s="575" t="str">
        <f>IF($C$26=TRUE,(Ⅴ１!D40),"表示不可")</f>
        <v>表示不可</v>
      </c>
      <c r="F85" s="576" t="str">
        <f>IF($C$26=TRUE,(Ⅴ１!E40),"表示不可")</f>
        <v>表示不可</v>
      </c>
      <c r="G85" s="475" t="str">
        <f>IF($C$26=TRUE,(Ⅴ１!F40),"表示不可")</f>
        <v>表示不可</v>
      </c>
      <c r="H85" s="567" t="str">
        <f t="shared" si="4"/>
        <v/>
      </c>
      <c r="I85" s="578" t="str">
        <f>IF($C$26=TRUE,(Ⅴ１!H40),"表示不可")</f>
        <v>表示不可</v>
      </c>
      <c r="J85" s="567" t="str">
        <f>IF($C$26=TRUE,(Ⅴ１!I40),"表示不可")</f>
        <v>表示不可</v>
      </c>
      <c r="K85" s="593" t="str">
        <f>IF($C$26=TRUE,(Ⅴ１!J40),"表示不可")</f>
        <v>表示不可</v>
      </c>
      <c r="L85" s="608" t="str">
        <f t="shared" si="5"/>
        <v/>
      </c>
      <c r="M85" s="575" t="str">
        <f>IF($C$26=TRUE,(Ⅴ１!L40),"表示不可")</f>
        <v>表示不可</v>
      </c>
      <c r="N85" s="609" t="str">
        <f>IF($C$26=TRUE,(Ⅴ１!M40),"表示不可")</f>
        <v>表示不可</v>
      </c>
      <c r="O85" s="398" t="str">
        <f>IF($C$26=TRUE,(Ⅴ１!N40),"表示不可")</f>
        <v>表示不可</v>
      </c>
      <c r="P85" s="394"/>
      <c r="Q85" s="730"/>
      <c r="R85" s="731"/>
      <c r="S85" s="730"/>
      <c r="T85" s="170"/>
      <c r="X85" s="90"/>
      <c r="Y85" s="196"/>
      <c r="Z85" s="210"/>
      <c r="AB85" s="91"/>
      <c r="AC85" s="91"/>
      <c r="AD85" s="91"/>
      <c r="AE85" s="91"/>
      <c r="AF85" s="91"/>
      <c r="AG85" s="91"/>
      <c r="AH85" s="91"/>
      <c r="AI85"/>
      <c r="AJ85"/>
      <c r="AK85"/>
    </row>
    <row r="86" spans="1:37" ht="15.75" customHeight="1">
      <c r="A86" s="5">
        <v>36</v>
      </c>
      <c r="B86" s="171" t="str">
        <f t="shared" si="3"/>
        <v/>
      </c>
      <c r="C86" s="579" t="str">
        <f>IF($C$26=TRUE,(Ⅴ１!B41),"表示不可")</f>
        <v>表示不可</v>
      </c>
      <c r="D86" s="580" t="str">
        <f>IF($C$26=TRUE,(Ⅴ１!C41),"表示不可")</f>
        <v>表示不可</v>
      </c>
      <c r="E86" s="580" t="str">
        <f>IF($C$26=TRUE,(Ⅴ１!D41),"表示不可")</f>
        <v>表示不可</v>
      </c>
      <c r="F86" s="581" t="str">
        <f>IF($C$26=TRUE,(Ⅴ１!E41),"表示不可")</f>
        <v>表示不可</v>
      </c>
      <c r="G86" s="476" t="str">
        <f>IF($C$26=TRUE,(Ⅴ１!F41),"表示不可")</f>
        <v>表示不可</v>
      </c>
      <c r="H86" s="582" t="str">
        <f t="shared" si="4"/>
        <v/>
      </c>
      <c r="I86" s="583" t="str">
        <f>IF($C$26=TRUE,(Ⅴ１!H41),"表示不可")</f>
        <v>表示不可</v>
      </c>
      <c r="J86" s="582" t="str">
        <f>IF($C$26=TRUE,(Ⅴ１!I41),"表示不可")</f>
        <v>表示不可</v>
      </c>
      <c r="K86" s="595" t="str">
        <f>IF($C$26=TRUE,(Ⅴ１!J41),"表示不可")</f>
        <v>表示不可</v>
      </c>
      <c r="L86" s="605" t="str">
        <f t="shared" si="5"/>
        <v/>
      </c>
      <c r="M86" s="580" t="str">
        <f>IF($C$26=TRUE,(Ⅴ１!L41),"表示不可")</f>
        <v>表示不可</v>
      </c>
      <c r="N86" s="610" t="str">
        <f>IF($C$26=TRUE,(Ⅴ１!M41),"表示不可")</f>
        <v>表示不可</v>
      </c>
      <c r="O86" s="400" t="str">
        <f>IF($C$26=TRUE,(Ⅴ１!N41),"表示不可")</f>
        <v>表示不可</v>
      </c>
      <c r="P86" s="394"/>
      <c r="Q86" s="733"/>
      <c r="R86" s="734"/>
      <c r="S86" s="733"/>
      <c r="T86" s="175"/>
      <c r="X86" s="90"/>
      <c r="Y86" s="196"/>
      <c r="Z86" s="210"/>
      <c r="AB86" s="91"/>
      <c r="AC86" s="91"/>
      <c r="AD86" s="91"/>
      <c r="AE86" s="91"/>
      <c r="AF86" s="91"/>
      <c r="AG86" s="91"/>
      <c r="AH86" s="91"/>
      <c r="AI86"/>
      <c r="AJ86"/>
      <c r="AK86"/>
    </row>
    <row r="87" spans="1:37" ht="15.75" customHeight="1">
      <c r="A87" s="5">
        <v>37</v>
      </c>
      <c r="B87" s="155" t="str">
        <f t="shared" si="3"/>
        <v/>
      </c>
      <c r="C87" s="568" t="str">
        <f>IF($C$26=TRUE,(Ⅴ１!B42),"表示不可")</f>
        <v>表示不可</v>
      </c>
      <c r="D87" s="569" t="str">
        <f>IF($C$26=TRUE,(Ⅴ１!C42),"表示不可")</f>
        <v>表示不可</v>
      </c>
      <c r="E87" s="569" t="str">
        <f>IF($C$26=TRUE,(Ⅴ１!D42),"表示不可")</f>
        <v>表示不可</v>
      </c>
      <c r="F87" s="570" t="str">
        <f>IF($C$26=TRUE,(Ⅴ１!E42),"表示不可")</f>
        <v>表示不可</v>
      </c>
      <c r="G87" s="474" t="str">
        <f>IF($C$26=TRUE,(Ⅴ１!F42),"表示不可")</f>
        <v>表示不可</v>
      </c>
      <c r="H87" s="571" t="str">
        <f t="shared" si="4"/>
        <v/>
      </c>
      <c r="I87" s="572" t="str">
        <f>IF($C$26=TRUE,(Ⅴ１!H42),"表示不可")</f>
        <v>表示不可</v>
      </c>
      <c r="J87" s="571" t="str">
        <f>IF($C$26=TRUE,(Ⅴ１!I42),"表示不可")</f>
        <v>表示不可</v>
      </c>
      <c r="K87" s="592" t="str">
        <f>IF($C$26=TRUE,(Ⅴ１!J42),"表示不可")</f>
        <v>表示不可</v>
      </c>
      <c r="L87" s="607" t="str">
        <f t="shared" si="5"/>
        <v/>
      </c>
      <c r="M87" s="569" t="str">
        <f>IF($C$26=TRUE,(Ⅴ１!L42),"表示不可")</f>
        <v>表示不可</v>
      </c>
      <c r="N87" s="606" t="str">
        <f>IF($C$26=TRUE,(Ⅴ１!M42),"表示不可")</f>
        <v>表示不可</v>
      </c>
      <c r="O87" s="396" t="str">
        <f>IF($C$26=TRUE,(Ⅴ１!N42),"表示不可")</f>
        <v>表示不可</v>
      </c>
      <c r="P87" s="394"/>
      <c r="Q87" s="727"/>
      <c r="R87" s="728"/>
      <c r="S87" s="727"/>
      <c r="T87" s="163"/>
      <c r="X87" s="90"/>
      <c r="Y87" s="196"/>
      <c r="Z87" s="210"/>
      <c r="AB87" s="91"/>
      <c r="AC87" s="91"/>
      <c r="AD87" s="91"/>
      <c r="AE87" s="91"/>
      <c r="AF87" s="91"/>
      <c r="AG87" s="91"/>
      <c r="AH87" s="91"/>
      <c r="AI87"/>
      <c r="AJ87"/>
      <c r="AK87"/>
    </row>
    <row r="88" spans="1:37" ht="15.75" customHeight="1">
      <c r="A88" s="5">
        <v>38</v>
      </c>
      <c r="B88" s="155" t="str">
        <f t="shared" si="3"/>
        <v/>
      </c>
      <c r="C88" s="568" t="str">
        <f>IF($C$26=TRUE,(Ⅴ１!B43),"表示不可")</f>
        <v>表示不可</v>
      </c>
      <c r="D88" s="569" t="str">
        <f>IF($C$26=TRUE,(Ⅴ１!C43),"表示不可")</f>
        <v>表示不可</v>
      </c>
      <c r="E88" s="569" t="str">
        <f>IF($C$26=TRUE,(Ⅴ１!D43),"表示不可")</f>
        <v>表示不可</v>
      </c>
      <c r="F88" s="570" t="str">
        <f>IF($C$26=TRUE,(Ⅴ１!E43),"表示不可")</f>
        <v>表示不可</v>
      </c>
      <c r="G88" s="474" t="str">
        <f>IF($C$26=TRUE,(Ⅴ１!F43),"表示不可")</f>
        <v>表示不可</v>
      </c>
      <c r="H88" s="571" t="str">
        <f t="shared" si="4"/>
        <v/>
      </c>
      <c r="I88" s="572" t="str">
        <f>IF($C$26=TRUE,(Ⅴ１!H43),"表示不可")</f>
        <v>表示不可</v>
      </c>
      <c r="J88" s="571" t="str">
        <f>IF($C$26=TRUE,(Ⅴ１!I43),"表示不可")</f>
        <v>表示不可</v>
      </c>
      <c r="K88" s="592" t="str">
        <f>IF($C$26=TRUE,(Ⅴ１!J43),"表示不可")</f>
        <v>表示不可</v>
      </c>
      <c r="L88" s="607" t="str">
        <f t="shared" si="5"/>
        <v/>
      </c>
      <c r="M88" s="569" t="str">
        <f>IF($C$26=TRUE,(Ⅴ１!L43),"表示不可")</f>
        <v>表示不可</v>
      </c>
      <c r="N88" s="606" t="str">
        <f>IF($C$26=TRUE,(Ⅴ１!M43),"表示不可")</f>
        <v>表示不可</v>
      </c>
      <c r="O88" s="396" t="str">
        <f>IF($C$26=TRUE,(Ⅴ１!N43),"表示不可")</f>
        <v>表示不可</v>
      </c>
      <c r="P88" s="394"/>
      <c r="Q88" s="727"/>
      <c r="R88" s="728"/>
      <c r="S88" s="727"/>
      <c r="T88" s="163"/>
      <c r="X88" s="90"/>
      <c r="Y88" s="196"/>
      <c r="Z88" s="210"/>
      <c r="AB88" s="91"/>
      <c r="AC88" s="91"/>
      <c r="AD88" s="91"/>
      <c r="AE88" s="91"/>
      <c r="AF88" s="91"/>
      <c r="AG88" s="91"/>
      <c r="AH88" s="91"/>
      <c r="AI88"/>
      <c r="AJ88"/>
      <c r="AK88"/>
    </row>
    <row r="89" spans="1:37" ht="15.75" customHeight="1">
      <c r="A89" s="5">
        <v>39</v>
      </c>
      <c r="B89" s="155" t="str">
        <f t="shared" si="3"/>
        <v/>
      </c>
      <c r="C89" s="568" t="str">
        <f>IF($C$26=TRUE,(Ⅴ１!B44),"表示不可")</f>
        <v>表示不可</v>
      </c>
      <c r="D89" s="569" t="str">
        <f>IF($C$26=TRUE,(Ⅴ１!C44),"表示不可")</f>
        <v>表示不可</v>
      </c>
      <c r="E89" s="569" t="str">
        <f>IF($C$26=TRUE,(Ⅴ１!D44),"表示不可")</f>
        <v>表示不可</v>
      </c>
      <c r="F89" s="570" t="str">
        <f>IF($C$26=TRUE,(Ⅴ１!E44),"表示不可")</f>
        <v>表示不可</v>
      </c>
      <c r="G89" s="474" t="str">
        <f>IF($C$26=TRUE,(Ⅴ１!F44),"表示不可")</f>
        <v>表示不可</v>
      </c>
      <c r="H89" s="571" t="str">
        <f t="shared" si="4"/>
        <v/>
      </c>
      <c r="I89" s="572" t="str">
        <f>IF($C$26=TRUE,(Ⅴ１!H44),"表示不可")</f>
        <v>表示不可</v>
      </c>
      <c r="J89" s="571" t="str">
        <f>IF($C$26=TRUE,(Ⅴ１!I44),"表示不可")</f>
        <v>表示不可</v>
      </c>
      <c r="K89" s="592" t="str">
        <f>IF($C$26=TRUE,(Ⅴ１!J44),"表示不可")</f>
        <v>表示不可</v>
      </c>
      <c r="L89" s="607" t="str">
        <f t="shared" si="5"/>
        <v/>
      </c>
      <c r="M89" s="569" t="str">
        <f>IF($C$26=TRUE,(Ⅴ１!L44),"表示不可")</f>
        <v>表示不可</v>
      </c>
      <c r="N89" s="606" t="str">
        <f>IF($C$26=TRUE,(Ⅴ１!M44),"表示不可")</f>
        <v>表示不可</v>
      </c>
      <c r="O89" s="396" t="str">
        <f>IF($C$26=TRUE,(Ⅴ１!N44),"表示不可")</f>
        <v>表示不可</v>
      </c>
      <c r="P89" s="394"/>
      <c r="Q89" s="727"/>
      <c r="R89" s="728"/>
      <c r="S89" s="727"/>
      <c r="T89" s="163"/>
      <c r="X89" s="90"/>
      <c r="Y89" s="196"/>
      <c r="Z89" s="210"/>
      <c r="AB89" s="91"/>
      <c r="AC89" s="91"/>
      <c r="AD89" s="91"/>
      <c r="AE89" s="91"/>
      <c r="AF89" s="91"/>
      <c r="AG89" s="91"/>
      <c r="AH89" s="91"/>
      <c r="AI89"/>
      <c r="AJ89"/>
      <c r="AK89"/>
    </row>
    <row r="90" spans="1:37" ht="15.75" customHeight="1" thickBot="1">
      <c r="A90" s="5">
        <v>40</v>
      </c>
      <c r="B90" s="176" t="str">
        <f t="shared" si="3"/>
        <v/>
      </c>
      <c r="C90" s="584" t="str">
        <f>IF($C$26=TRUE,(Ⅴ１!B45),"表示不可")</f>
        <v>表示不可</v>
      </c>
      <c r="D90" s="585" t="str">
        <f>IF($C$26=TRUE,(Ⅴ１!C45),"表示不可")</f>
        <v>表示不可</v>
      </c>
      <c r="E90" s="585" t="str">
        <f>IF($C$26=TRUE,(Ⅴ１!D45),"表示不可")</f>
        <v>表示不可</v>
      </c>
      <c r="F90" s="586" t="str">
        <f>IF($C$26=TRUE,(Ⅴ１!E45),"表示不可")</f>
        <v>表示不可</v>
      </c>
      <c r="G90" s="477" t="str">
        <f>IF($C$26=TRUE,(Ⅴ１!F45),"表示不可")</f>
        <v>表示不可</v>
      </c>
      <c r="H90" s="587" t="str">
        <f t="shared" si="4"/>
        <v/>
      </c>
      <c r="I90" s="589" t="str">
        <f>IF($C$26=TRUE,(Ⅴ１!H45),"表示不可")</f>
        <v>表示不可</v>
      </c>
      <c r="J90" s="587" t="str">
        <f>IF($C$26=TRUE,(Ⅴ１!I45),"表示不可")</f>
        <v>表示不可</v>
      </c>
      <c r="K90" s="597" t="str">
        <f>IF($C$26=TRUE,(Ⅴ１!J45),"表示不可")</f>
        <v>表示不可</v>
      </c>
      <c r="L90" s="611" t="str">
        <f t="shared" si="5"/>
        <v/>
      </c>
      <c r="M90" s="585" t="str">
        <f>IF($C$26=TRUE,(Ⅴ１!L45),"表示不可")</f>
        <v>表示不可</v>
      </c>
      <c r="N90" s="612" t="str">
        <f>IF($C$26=TRUE,(Ⅴ１!M45),"表示不可")</f>
        <v>表示不可</v>
      </c>
      <c r="O90" s="402" t="str">
        <f>IF($C$26=TRUE,(Ⅴ１!N45),"表示不可")</f>
        <v>表示不可</v>
      </c>
      <c r="P90" s="394"/>
      <c r="Q90" s="730"/>
      <c r="R90" s="731"/>
      <c r="S90" s="730"/>
      <c r="T90" s="170"/>
      <c r="X90" s="90"/>
      <c r="Y90" s="196"/>
      <c r="Z90" s="210"/>
      <c r="AB90" s="91"/>
      <c r="AC90" s="91"/>
      <c r="AD90" s="91"/>
      <c r="AE90" s="91"/>
      <c r="AF90" s="91"/>
      <c r="AG90" s="91"/>
      <c r="AH90" s="91"/>
      <c r="AI90"/>
      <c r="AJ90"/>
      <c r="AK90"/>
    </row>
    <row r="91" spans="1:37" ht="6" customHeight="1">
      <c r="Q91" s="186"/>
      <c r="R91" s="186"/>
      <c r="S91" s="186"/>
      <c r="T91" s="186"/>
      <c r="X91" s="96"/>
      <c r="Y91" s="90"/>
      <c r="Z91" s="210"/>
      <c r="AB91" s="91"/>
      <c r="AC91" s="91"/>
      <c r="AD91" s="91"/>
      <c r="AE91" s="91"/>
      <c r="AF91" s="91"/>
      <c r="AG91" s="91"/>
      <c r="AH91" s="91"/>
      <c r="AI91" s="91"/>
      <c r="AJ91" s="91"/>
      <c r="AK91" s="90"/>
    </row>
    <row r="92" spans="1:37" ht="32.25" customHeight="1">
      <c r="C92" s="880" t="str">
        <f>"　高文連個人情報に関する保護規定を承諾したうえで、上記のとおり"&amp;B1&amp;"への参加を申し込みます。"</f>
        <v>　高文連個人情報に関する保護規定を承諾したうえで、上記のとおり第40回宮崎県高等学校総合文化祭 放送部門への参加を申し込みます。</v>
      </c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0"/>
      <c r="Q92" s="186"/>
      <c r="R92" s="186"/>
      <c r="S92" s="186"/>
      <c r="T92" s="186"/>
      <c r="X92" s="96"/>
      <c r="Y92" s="90"/>
      <c r="Z92" s="210"/>
      <c r="AB92" s="187"/>
      <c r="AC92" s="187"/>
      <c r="AD92" s="187"/>
      <c r="AE92" s="187"/>
      <c r="AF92" s="187"/>
      <c r="AG92" s="187"/>
      <c r="AH92" s="187"/>
      <c r="AI92" s="91"/>
      <c r="AJ92" s="91"/>
      <c r="AK92" s="90"/>
    </row>
    <row r="93" spans="1:37" s="192" customFormat="1" ht="18.75" customHeight="1">
      <c r="A93" s="188"/>
      <c r="C93" s="881">
        <f ca="1">(Ⅰ!C23)</f>
        <v>43347</v>
      </c>
      <c r="D93" s="881"/>
      <c r="E93" s="188"/>
      <c r="F93" s="189"/>
      <c r="G93" s="188"/>
      <c r="H93" s="189"/>
      <c r="I93" s="188"/>
      <c r="J93" s="188"/>
      <c r="K93" s="68"/>
      <c r="L93" s="188"/>
      <c r="M93" s="188"/>
      <c r="N93" s="190"/>
      <c r="O93" s="190"/>
      <c r="P93" s="422"/>
      <c r="Q93" s="191"/>
      <c r="R93" s="191"/>
      <c r="S93" s="191"/>
      <c r="T93" s="191"/>
      <c r="U93" s="188"/>
      <c r="V93" s="188"/>
      <c r="W93" s="90"/>
      <c r="X93" s="96"/>
      <c r="Y93" s="90"/>
      <c r="Z93" s="210"/>
      <c r="AA93" s="211"/>
      <c r="AB93" s="91"/>
      <c r="AC93" s="91"/>
      <c r="AD93" s="91"/>
      <c r="AE93" s="91"/>
      <c r="AF93" s="91"/>
      <c r="AG93" s="91"/>
      <c r="AH93" s="91"/>
      <c r="AI93" s="187"/>
      <c r="AJ93" s="187"/>
      <c r="AK93" s="90"/>
    </row>
    <row r="94" spans="1:37" ht="18.75" customHeight="1">
      <c r="C94" s="523" t="s">
        <v>447</v>
      </c>
      <c r="D94" s="523"/>
      <c r="K94" s="68" t="s">
        <v>104</v>
      </c>
      <c r="L94" s="193"/>
      <c r="M94" s="522">
        <f>C3</f>
        <v>0</v>
      </c>
      <c r="N94" s="225">
        <f>C3</f>
        <v>0</v>
      </c>
      <c r="O94" s="226"/>
      <c r="P94" s="226"/>
      <c r="Q94" s="186"/>
      <c r="R94" s="186"/>
      <c r="S94" s="186"/>
      <c r="T94" s="186"/>
      <c r="X94" s="96"/>
      <c r="Y94" s="96"/>
      <c r="Z94" s="62"/>
      <c r="AB94" s="91"/>
      <c r="AC94" s="91"/>
      <c r="AD94" s="91"/>
      <c r="AE94" s="91"/>
      <c r="AF94" s="91"/>
      <c r="AG94" s="91"/>
      <c r="AH94" s="91"/>
      <c r="AI94" s="91"/>
      <c r="AJ94" s="91"/>
      <c r="AK94" s="90"/>
    </row>
    <row r="95" spans="1:37" ht="18.75" customHeight="1">
      <c r="C95" s="523" t="s">
        <v>448</v>
      </c>
      <c r="D95" s="523"/>
      <c r="K95" s="194" t="s">
        <v>158</v>
      </c>
      <c r="L95" s="195"/>
      <c r="M95" s="848">
        <f>(Ⅰ!C21)</f>
        <v>0</v>
      </c>
      <c r="N95" s="848"/>
      <c r="O95" s="848"/>
      <c r="P95" s="521" t="s">
        <v>440</v>
      </c>
      <c r="Q95" s="186"/>
      <c r="R95" s="186"/>
      <c r="S95" s="186"/>
      <c r="T95" s="186"/>
      <c r="W95" s="96"/>
      <c r="X95" s="96"/>
      <c r="Y95" s="96"/>
      <c r="Z95" s="62"/>
      <c r="AB95" s="97"/>
      <c r="AC95" s="97"/>
      <c r="AD95" s="97"/>
      <c r="AE95" s="97"/>
      <c r="AF95" s="97"/>
      <c r="AG95" s="97"/>
      <c r="AH95" s="97"/>
      <c r="AI95" s="91"/>
      <c r="AJ95" s="91"/>
      <c r="AK95" s="90"/>
    </row>
    <row r="96" spans="1:37" s="63" customFormat="1" ht="30" customHeight="1">
      <c r="A96" s="62"/>
      <c r="B96" s="847" t="str">
        <f>B1</f>
        <v>第40回宮崎県高等学校総合文化祭 放送部門</v>
      </c>
      <c r="C96" s="847"/>
      <c r="D96" s="847"/>
      <c r="E96" s="847"/>
      <c r="F96" s="847"/>
      <c r="G96" s="847"/>
      <c r="H96" s="847"/>
      <c r="I96" s="847"/>
      <c r="J96" s="847"/>
      <c r="K96" s="847"/>
      <c r="L96" s="228"/>
      <c r="M96" s="227" t="s">
        <v>165</v>
      </c>
      <c r="N96" s="88" t="s">
        <v>160</v>
      </c>
      <c r="O96" s="136"/>
      <c r="P96" s="421"/>
      <c r="Q96" s="186"/>
      <c r="R96" s="186"/>
      <c r="S96" s="186"/>
      <c r="T96" s="186"/>
      <c r="U96" s="62"/>
      <c r="V96" s="62"/>
      <c r="W96" s="96"/>
      <c r="X96" s="96"/>
      <c r="Y96" s="90"/>
      <c r="Z96" s="62"/>
      <c r="AA96" s="211"/>
      <c r="AB96" s="97"/>
      <c r="AC96" s="97"/>
      <c r="AD96" s="97"/>
      <c r="AE96" s="97"/>
      <c r="AF96" s="97"/>
      <c r="AG96" s="97"/>
      <c r="AH96" s="97"/>
      <c r="AI96" s="131"/>
      <c r="AJ96" s="131"/>
      <c r="AK96" s="131"/>
    </row>
    <row r="97" spans="1:37" s="63" customFormat="1" ht="21" customHeight="1">
      <c r="A97" s="62"/>
      <c r="B97" s="137" t="s">
        <v>118</v>
      </c>
      <c r="C97" s="430" t="s">
        <v>118</v>
      </c>
      <c r="D97" s="838">
        <f>C3</f>
        <v>0</v>
      </c>
      <c r="E97" s="838"/>
      <c r="F97" s="838"/>
      <c r="G97" s="838"/>
      <c r="H97" s="838"/>
      <c r="I97" s="838"/>
      <c r="J97" s="404"/>
      <c r="K97" s="459"/>
      <c r="L97" s="200"/>
      <c r="M97" s="200"/>
      <c r="N97" s="138"/>
      <c r="O97" s="138"/>
      <c r="P97" s="138"/>
      <c r="Q97" s="186"/>
      <c r="R97" s="186"/>
      <c r="S97" s="186"/>
      <c r="T97" s="186"/>
      <c r="U97" s="62"/>
      <c r="V97" s="62"/>
      <c r="W97" s="96"/>
      <c r="X97" s="96"/>
      <c r="Y97" s="90"/>
      <c r="Z97" s="62"/>
      <c r="AA97" s="211"/>
      <c r="AB97" s="96"/>
      <c r="AC97" s="96"/>
      <c r="AD97" s="96"/>
      <c r="AE97" s="97"/>
      <c r="AF97" s="97"/>
      <c r="AG97" s="97"/>
      <c r="AH97" s="97"/>
      <c r="AI97" s="131"/>
      <c r="AJ97" s="131"/>
      <c r="AK97" s="131"/>
    </row>
    <row r="98" spans="1:37" s="63" customFormat="1" ht="7.5" customHeight="1">
      <c r="A98" s="62"/>
      <c r="B98" s="102"/>
      <c r="C98" s="527"/>
      <c r="D98" s="528"/>
      <c r="E98" s="527"/>
      <c r="F98" s="528"/>
      <c r="G98" s="404"/>
      <c r="H98" s="404"/>
      <c r="I98" s="404"/>
      <c r="J98" s="404"/>
      <c r="K98" s="407"/>
      <c r="L98" s="61"/>
      <c r="M98" s="61"/>
      <c r="N98" s="99"/>
      <c r="O98" s="99"/>
      <c r="P98" s="138"/>
      <c r="Q98" s="186"/>
      <c r="R98" s="186"/>
      <c r="S98" s="186"/>
      <c r="T98" s="186"/>
      <c r="U98" s="62"/>
      <c r="V98" s="62"/>
      <c r="W98" s="96"/>
      <c r="X98" s="96"/>
      <c r="Y98" s="90"/>
      <c r="Z98" s="62"/>
      <c r="AA98" s="211"/>
      <c r="AB98" s="97"/>
      <c r="AC98" s="97"/>
      <c r="AD98" s="97"/>
      <c r="AE98" s="97"/>
      <c r="AF98" s="97"/>
      <c r="AG98" s="97"/>
      <c r="AH98" s="97"/>
      <c r="AI98" s="131"/>
      <c r="AJ98" s="131"/>
      <c r="AK98" s="131"/>
    </row>
    <row r="99" spans="1:37" s="63" customFormat="1" ht="16.5" customHeight="1">
      <c r="A99" s="62"/>
      <c r="B99" s="139" t="s">
        <v>121</v>
      </c>
      <c r="C99" s="529" t="s">
        <v>121</v>
      </c>
      <c r="D99" s="202">
        <f>(Ⅰ!C71)</f>
        <v>0</v>
      </c>
      <c r="E99" s="530"/>
      <c r="F99" s="531"/>
      <c r="G99" s="404"/>
      <c r="H99" s="404"/>
      <c r="I99" s="404"/>
      <c r="J99" s="404"/>
      <c r="K99" s="532"/>
      <c r="L99" s="133"/>
      <c r="M99" s="540" t="s">
        <v>166</v>
      </c>
      <c r="N99" s="541">
        <v>1</v>
      </c>
      <c r="O99" s="542">
        <v>2</v>
      </c>
      <c r="P99" s="543" t="s">
        <v>127</v>
      </c>
      <c r="Q99" s="186"/>
      <c r="R99" s="186"/>
      <c r="S99" s="186"/>
      <c r="T99" s="186"/>
      <c r="U99" s="62"/>
      <c r="V99" s="62"/>
      <c r="W99" s="96"/>
      <c r="X99" s="96"/>
      <c r="Y99" s="90"/>
      <c r="Z99" s="62"/>
      <c r="AA99" s="211"/>
      <c r="AB99" s="97"/>
      <c r="AC99" s="97"/>
      <c r="AD99" s="97"/>
      <c r="AE99" s="97"/>
      <c r="AF99" s="97"/>
      <c r="AG99" s="97"/>
      <c r="AH99" s="97"/>
      <c r="AI99" s="131"/>
      <c r="AJ99" s="131"/>
      <c r="AK99" s="131"/>
    </row>
    <row r="100" spans="1:37" s="63" customFormat="1" ht="7.5" hidden="1" customHeight="1">
      <c r="A100" s="62"/>
      <c r="B100" s="142"/>
      <c r="C100" s="219"/>
      <c r="D100" s="140"/>
      <c r="E100" s="110"/>
      <c r="F100" s="100"/>
      <c r="G100" s="844"/>
      <c r="H100" s="844"/>
      <c r="I100" s="844"/>
      <c r="J100" s="133"/>
      <c r="K100" s="141"/>
      <c r="L100" s="141"/>
      <c r="M100" s="141"/>
      <c r="N100" s="141"/>
      <c r="O100" s="141"/>
      <c r="P100" s="141"/>
      <c r="Q100" s="186"/>
      <c r="R100" s="186"/>
      <c r="S100" s="186"/>
      <c r="T100" s="186"/>
      <c r="U100" s="62"/>
      <c r="V100" s="62"/>
      <c r="W100" s="97"/>
      <c r="X100" s="97"/>
      <c r="Y100" s="97"/>
      <c r="Z100" s="62"/>
      <c r="AA100" s="211"/>
      <c r="AB100" s="97"/>
      <c r="AC100" s="97"/>
      <c r="AD100" s="97"/>
      <c r="AE100" s="97"/>
      <c r="AF100" s="97"/>
      <c r="AG100" s="97"/>
      <c r="AH100" s="97"/>
      <c r="AI100" s="131"/>
      <c r="AJ100" s="131"/>
      <c r="AK100" s="131"/>
    </row>
    <row r="101" spans="1:37" s="63" customFormat="1" ht="16.5" hidden="1" customHeight="1">
      <c r="A101" s="62"/>
      <c r="B101" s="143" t="s">
        <v>124</v>
      </c>
      <c r="C101" s="204">
        <f>D47</f>
        <v>0</v>
      </c>
      <c r="D101" s="144" t="s">
        <v>125</v>
      </c>
      <c r="E101" s="202">
        <f>H47</f>
        <v>0</v>
      </c>
      <c r="F101" s="100"/>
      <c r="G101" s="844"/>
      <c r="H101" s="844"/>
      <c r="I101" s="844"/>
      <c r="J101" s="64"/>
      <c r="K101" s="62"/>
      <c r="L101" s="62"/>
      <c r="M101" s="229"/>
      <c r="N101" s="224"/>
      <c r="O101" s="69"/>
      <c r="P101" s="137"/>
      <c r="Q101" s="186"/>
      <c r="R101" s="186"/>
      <c r="S101" s="186"/>
      <c r="T101" s="186"/>
      <c r="U101" s="62"/>
      <c r="V101" s="62"/>
      <c r="W101" s="97"/>
      <c r="X101" s="97"/>
      <c r="Y101" s="97"/>
      <c r="Z101" s="62"/>
      <c r="AA101" s="211"/>
      <c r="AB101" s="97"/>
      <c r="AC101" s="97"/>
      <c r="AD101" s="97"/>
      <c r="AE101" s="97"/>
      <c r="AF101" s="97"/>
      <c r="AG101" s="97"/>
      <c r="AH101" s="97"/>
      <c r="AI101" s="131"/>
      <c r="AJ101" s="131"/>
      <c r="AK101" s="131"/>
    </row>
    <row r="102" spans="1:37" s="63" customFormat="1" ht="7.5" customHeight="1" thickBot="1">
      <c r="A102" s="62"/>
      <c r="B102" s="146"/>
      <c r="C102" s="146"/>
      <c r="D102" s="147"/>
      <c r="E102" s="148"/>
      <c r="F102" s="149"/>
      <c r="G102" s="150"/>
      <c r="H102" s="149"/>
      <c r="I102" s="148"/>
      <c r="J102" s="138"/>
      <c r="K102" s="62"/>
      <c r="L102" s="62"/>
      <c r="M102" s="62"/>
      <c r="N102" s="62"/>
      <c r="O102" s="69"/>
      <c r="P102" s="137"/>
      <c r="Q102" s="186"/>
      <c r="R102" s="186"/>
      <c r="S102" s="186"/>
      <c r="T102" s="186"/>
      <c r="U102" s="62"/>
      <c r="V102" s="62"/>
      <c r="W102" s="96"/>
      <c r="X102" s="96"/>
      <c r="Y102" s="90"/>
      <c r="Z102" s="62"/>
      <c r="AA102" s="211"/>
      <c r="AB102" s="91"/>
      <c r="AC102" s="91"/>
      <c r="AD102" s="91"/>
      <c r="AE102" s="91"/>
      <c r="AF102" s="91"/>
      <c r="AG102" s="91"/>
      <c r="AH102" s="91"/>
      <c r="AI102" s="131"/>
      <c r="AJ102" s="131"/>
      <c r="AK102" s="131"/>
    </row>
    <row r="103" spans="1:37" ht="31.5" customHeight="1">
      <c r="B103" s="845" t="s">
        <v>129</v>
      </c>
      <c r="C103" s="884" t="s">
        <v>91</v>
      </c>
      <c r="D103" s="933" t="s">
        <v>441</v>
      </c>
      <c r="E103" s="827" t="s">
        <v>442</v>
      </c>
      <c r="F103" s="836" t="s">
        <v>92</v>
      </c>
      <c r="G103" s="837"/>
      <c r="H103" s="840" t="s">
        <v>93</v>
      </c>
      <c r="I103" s="841"/>
      <c r="J103" s="842" t="s">
        <v>443</v>
      </c>
      <c r="K103" s="842"/>
      <c r="L103" s="842"/>
      <c r="M103" s="842"/>
      <c r="N103" s="842"/>
      <c r="O103" s="843"/>
      <c r="P103" s="134"/>
      <c r="Q103" s="882" t="str">
        <f>Q49</f>
        <v>H29
新人戦</v>
      </c>
      <c r="R103" s="883"/>
      <c r="S103" s="829" t="str">
        <f>S49</f>
        <v>H30
NHK杯</v>
      </c>
      <c r="T103" s="830"/>
      <c r="X103" s="96"/>
      <c r="Y103" s="90"/>
      <c r="Z103" s="210"/>
      <c r="AB103" s="91"/>
      <c r="AC103" s="91"/>
      <c r="AD103" s="91"/>
      <c r="AE103" s="91"/>
      <c r="AF103" s="91"/>
      <c r="AG103" s="91"/>
      <c r="AH103" s="91"/>
      <c r="AI103" s="91"/>
      <c r="AJ103" s="91"/>
      <c r="AK103" s="90"/>
    </row>
    <row r="104" spans="1:37" ht="24.75" customHeight="1" thickBot="1">
      <c r="B104" s="846"/>
      <c r="C104" s="885"/>
      <c r="D104" s="934"/>
      <c r="E104" s="828"/>
      <c r="F104" s="831" t="s">
        <v>425</v>
      </c>
      <c r="G104" s="832"/>
      <c r="H104" s="818" t="s">
        <v>95</v>
      </c>
      <c r="I104" s="819"/>
      <c r="J104" s="833" t="s">
        <v>423</v>
      </c>
      <c r="K104" s="834"/>
      <c r="L104" s="820" t="s">
        <v>444</v>
      </c>
      <c r="M104" s="820"/>
      <c r="N104" s="820" t="s">
        <v>424</v>
      </c>
      <c r="O104" s="835"/>
      <c r="P104" s="423"/>
      <c r="Q104" s="720" t="s">
        <v>131</v>
      </c>
      <c r="R104" s="721" t="s">
        <v>132</v>
      </c>
      <c r="S104" s="742" t="s">
        <v>131</v>
      </c>
      <c r="T104" s="723" t="s">
        <v>132</v>
      </c>
      <c r="X104" s="96"/>
      <c r="Y104" s="90"/>
      <c r="Z104" s="210"/>
      <c r="AB104" s="91"/>
      <c r="AC104" s="91"/>
      <c r="AD104" s="91"/>
      <c r="AE104" s="91"/>
      <c r="AF104" s="91"/>
      <c r="AG104" s="91"/>
      <c r="AH104" s="91"/>
      <c r="AI104" s="91"/>
      <c r="AJ104" s="91"/>
      <c r="AK104" s="90"/>
    </row>
    <row r="105" spans="1:37" ht="15.75" customHeight="1" thickTop="1">
      <c r="A105" s="5">
        <v>41</v>
      </c>
      <c r="B105" s="171" t="str">
        <f>IF($C$4="", "",$C$4)</f>
        <v/>
      </c>
      <c r="C105" s="613" t="str">
        <f>IF($C$26=TRUE,(Ⅴ１!B46),"表示不可")</f>
        <v>表示不可</v>
      </c>
      <c r="D105" s="614" t="str">
        <f>IF($C$26=TRUE,(Ⅴ１!C46),"表示不可")</f>
        <v>表示不可</v>
      </c>
      <c r="E105" s="615" t="str">
        <f>IF($C$26=TRUE,(Ⅴ１!D46),"表示不可")</f>
        <v>表示不可</v>
      </c>
      <c r="F105" s="616" t="str">
        <f>IF($C$26=TRUE,(Ⅴ１!E46),"表示不可")</f>
        <v>表示不可</v>
      </c>
      <c r="G105" s="599" t="str">
        <f>IF($C$26=TRUE,(Ⅴ１!F46),"表示不可")</f>
        <v>表示不可</v>
      </c>
      <c r="H105" s="582" t="str">
        <f>IF(C105="アナウンス","記入→","")</f>
        <v/>
      </c>
      <c r="I105" s="604" t="str">
        <f>IF($C$26=TRUE,(Ⅴ１!H46),"表示不可")</f>
        <v>表示不可</v>
      </c>
      <c r="J105" s="582" t="str">
        <f>IF($C$26=TRUE,(Ⅴ１!I46),"表示不可")</f>
        <v>表示不可</v>
      </c>
      <c r="K105" s="595" t="str">
        <f>IF($C$26=TRUE,(Ⅴ１!J46),"表示不可")</f>
        <v>表示不可</v>
      </c>
      <c r="L105" s="605" t="str">
        <f>IF(C105="朗読","記入→","")</f>
        <v/>
      </c>
      <c r="M105" s="615" t="str">
        <f>IF($C$26=TRUE,(Ⅴ１!L46),"表示不可")</f>
        <v>表示不可</v>
      </c>
      <c r="N105" s="610" t="str">
        <f>IF($C$26=TRUE,(Ⅴ１!M46),"表示不可")</f>
        <v>表示不可</v>
      </c>
      <c r="O105" s="400" t="str">
        <f>IF($C$26=TRUE,(Ⅴ１!N46),"表示不可")</f>
        <v>表示不可</v>
      </c>
      <c r="P105" s="394"/>
      <c r="Q105" s="724"/>
      <c r="R105" s="725"/>
      <c r="S105" s="726"/>
      <c r="T105" s="159"/>
      <c r="X105" s="90"/>
      <c r="Y105" s="196"/>
      <c r="Z105" s="210"/>
      <c r="AB105" s="91"/>
      <c r="AC105" s="91"/>
      <c r="AD105" s="91"/>
      <c r="AE105" s="91"/>
      <c r="AF105" s="91"/>
      <c r="AG105" s="91"/>
      <c r="AH105" s="91"/>
    </row>
    <row r="106" spans="1:37" ht="15.75" customHeight="1">
      <c r="A106" s="5">
        <v>42</v>
      </c>
      <c r="B106" s="233" t="str">
        <f t="shared" ref="B106:B124" si="6">IF($C$4="", "",$C$4)</f>
        <v/>
      </c>
      <c r="C106" s="617" t="str">
        <f>IF($C$26=TRUE,(Ⅴ１!B47),"表示不可")</f>
        <v>表示不可</v>
      </c>
      <c r="D106" s="618" t="str">
        <f>IF($C$26=TRUE,(Ⅴ１!C47),"表示不可")</f>
        <v>表示不可</v>
      </c>
      <c r="E106" s="619" t="str">
        <f>IF($C$26=TRUE,(Ⅴ１!D47),"表示不可")</f>
        <v>表示不可</v>
      </c>
      <c r="F106" s="620" t="str">
        <f>IF($C$26=TRUE,(Ⅴ１!E47),"表示不可")</f>
        <v>表示不可</v>
      </c>
      <c r="G106" s="573" t="str">
        <f>IF($C$26=TRUE,(Ⅴ１!F47),"表示不可")</f>
        <v>表示不可</v>
      </c>
      <c r="H106" s="621" t="str">
        <f t="shared" ref="H106:H124" si="7">IF(C106="アナウンス","記入→","")</f>
        <v/>
      </c>
      <c r="I106" s="622" t="str">
        <f>IF($C$26=TRUE,(Ⅴ１!H47),"表示不可")</f>
        <v>表示不可</v>
      </c>
      <c r="J106" s="621" t="str">
        <f>IF($C$26=TRUE,(Ⅴ１!I47),"表示不可")</f>
        <v>表示不可</v>
      </c>
      <c r="K106" s="592" t="str">
        <f>IF($C$26=TRUE,(Ⅴ１!J47),"表示不可")</f>
        <v>表示不可</v>
      </c>
      <c r="L106" s="623" t="str">
        <f t="shared" ref="L106:L124" si="8">IF(C106="朗読","記入→","")</f>
        <v/>
      </c>
      <c r="M106" s="619" t="str">
        <f>IF($C$26=TRUE,(Ⅴ１!L47),"表示不可")</f>
        <v>表示不可</v>
      </c>
      <c r="N106" s="624" t="str">
        <f>IF($C$26=TRUE,(Ⅴ１!M47),"表示不可")</f>
        <v>表示不可</v>
      </c>
      <c r="O106" s="625" t="str">
        <f>IF($C$26=TRUE,(Ⅴ１!N47),"表示不可")</f>
        <v>表示不可</v>
      </c>
      <c r="P106" s="394"/>
      <c r="Q106" s="727"/>
      <c r="R106" s="728"/>
      <c r="S106" s="729"/>
      <c r="T106" s="163"/>
      <c r="X106" s="90"/>
      <c r="Y106" s="196"/>
      <c r="Z106" s="210"/>
      <c r="AB106" s="91"/>
      <c r="AC106" s="91"/>
      <c r="AD106" s="91"/>
      <c r="AE106" s="91"/>
      <c r="AF106" s="91"/>
      <c r="AG106" s="91"/>
      <c r="AH106" s="91"/>
    </row>
    <row r="107" spans="1:37" ht="15.75" customHeight="1">
      <c r="A107" s="5">
        <v>43</v>
      </c>
      <c r="B107" s="233" t="str">
        <f t="shared" si="6"/>
        <v/>
      </c>
      <c r="C107" s="617" t="str">
        <f>IF($C$26=TRUE,(Ⅴ１!B48),"表示不可")</f>
        <v>表示不可</v>
      </c>
      <c r="D107" s="618" t="str">
        <f>IF($C$26=TRUE,(Ⅴ１!C48),"表示不可")</f>
        <v>表示不可</v>
      </c>
      <c r="E107" s="619" t="str">
        <f>IF($C$26=TRUE,(Ⅴ１!D48),"表示不可")</f>
        <v>表示不可</v>
      </c>
      <c r="F107" s="620" t="str">
        <f>IF($C$26=TRUE,(Ⅴ１!E48),"表示不可")</f>
        <v>表示不可</v>
      </c>
      <c r="G107" s="573" t="str">
        <f>IF($C$26=TRUE,(Ⅴ１!F48),"表示不可")</f>
        <v>表示不可</v>
      </c>
      <c r="H107" s="621" t="str">
        <f t="shared" si="7"/>
        <v/>
      </c>
      <c r="I107" s="622" t="str">
        <f>IF($C$26=TRUE,(Ⅴ１!H48),"表示不可")</f>
        <v>表示不可</v>
      </c>
      <c r="J107" s="621" t="str">
        <f>IF($C$26=TRUE,(Ⅴ１!I48),"表示不可")</f>
        <v>表示不可</v>
      </c>
      <c r="K107" s="592" t="str">
        <f>IF($C$26=TRUE,(Ⅴ１!J48),"表示不可")</f>
        <v>表示不可</v>
      </c>
      <c r="L107" s="623" t="str">
        <f t="shared" si="8"/>
        <v/>
      </c>
      <c r="M107" s="619" t="str">
        <f>IF($C$26=TRUE,(Ⅴ１!L48),"表示不可")</f>
        <v>表示不可</v>
      </c>
      <c r="N107" s="624" t="str">
        <f>IF($C$26=TRUE,(Ⅴ１!M48),"表示不可")</f>
        <v>表示不可</v>
      </c>
      <c r="O107" s="625" t="str">
        <f>IF($C$26=TRUE,(Ⅴ１!N48),"表示不可")</f>
        <v>表示不可</v>
      </c>
      <c r="P107" s="394"/>
      <c r="Q107" s="727"/>
      <c r="R107" s="728"/>
      <c r="S107" s="729"/>
      <c r="T107" s="163"/>
      <c r="X107" s="90"/>
      <c r="Y107" s="196"/>
      <c r="Z107" s="210"/>
      <c r="AB107" s="91"/>
      <c r="AC107" s="91"/>
      <c r="AD107" s="91"/>
      <c r="AE107" s="91"/>
      <c r="AF107" s="91"/>
      <c r="AG107" s="91"/>
      <c r="AH107" s="91"/>
    </row>
    <row r="108" spans="1:37" ht="15.75" customHeight="1">
      <c r="A108" s="5">
        <v>44</v>
      </c>
      <c r="B108" s="233" t="str">
        <f t="shared" si="6"/>
        <v/>
      </c>
      <c r="C108" s="617" t="str">
        <f>IF($C$26=TRUE,(Ⅴ１!B49),"表示不可")</f>
        <v>表示不可</v>
      </c>
      <c r="D108" s="618" t="str">
        <f>IF($C$26=TRUE,(Ⅴ１!C49),"表示不可")</f>
        <v>表示不可</v>
      </c>
      <c r="E108" s="619" t="str">
        <f>IF($C$26=TRUE,(Ⅴ１!D49),"表示不可")</f>
        <v>表示不可</v>
      </c>
      <c r="F108" s="620" t="str">
        <f>IF($C$26=TRUE,(Ⅴ１!E49),"表示不可")</f>
        <v>表示不可</v>
      </c>
      <c r="G108" s="573" t="str">
        <f>IF($C$26=TRUE,(Ⅴ１!F49),"表示不可")</f>
        <v>表示不可</v>
      </c>
      <c r="H108" s="621" t="str">
        <f t="shared" si="7"/>
        <v/>
      </c>
      <c r="I108" s="622" t="str">
        <f>IF($C$26=TRUE,(Ⅴ１!H49),"表示不可")</f>
        <v>表示不可</v>
      </c>
      <c r="J108" s="621" t="str">
        <f>IF($C$26=TRUE,(Ⅴ１!I49),"表示不可")</f>
        <v>表示不可</v>
      </c>
      <c r="K108" s="592" t="str">
        <f>IF($C$26=TRUE,(Ⅴ１!J49),"表示不可")</f>
        <v>表示不可</v>
      </c>
      <c r="L108" s="623" t="str">
        <f t="shared" si="8"/>
        <v/>
      </c>
      <c r="M108" s="619" t="str">
        <f>IF($C$26=TRUE,(Ⅴ１!L49),"表示不可")</f>
        <v>表示不可</v>
      </c>
      <c r="N108" s="624" t="str">
        <f>IF($C$26=TRUE,(Ⅴ１!M49),"表示不可")</f>
        <v>表示不可</v>
      </c>
      <c r="O108" s="625" t="str">
        <f>IF($C$26=TRUE,(Ⅴ１!N49),"表示不可")</f>
        <v>表示不可</v>
      </c>
      <c r="P108" s="394"/>
      <c r="Q108" s="727"/>
      <c r="R108" s="728"/>
      <c r="S108" s="729"/>
      <c r="T108" s="164"/>
      <c r="X108" s="90"/>
      <c r="Y108" s="196"/>
      <c r="Z108" s="210"/>
      <c r="AB108" s="91"/>
      <c r="AC108" s="91"/>
      <c r="AD108" s="91"/>
      <c r="AE108" s="91"/>
      <c r="AF108" s="91"/>
      <c r="AG108" s="91"/>
      <c r="AH108" s="91"/>
    </row>
    <row r="109" spans="1:37" ht="15.75" customHeight="1" thickBot="1">
      <c r="A109" s="5">
        <v>45</v>
      </c>
      <c r="B109" s="234" t="str">
        <f t="shared" si="6"/>
        <v/>
      </c>
      <c r="C109" s="626" t="str">
        <f>IF($C$26=TRUE,(Ⅴ１!B50),"表示不可")</f>
        <v>表示不可</v>
      </c>
      <c r="D109" s="627" t="str">
        <f>IF($C$26=TRUE,(Ⅴ１!C50),"表示不可")</f>
        <v>表示不可</v>
      </c>
      <c r="E109" s="628" t="str">
        <f>IF($C$26=TRUE,(Ⅴ１!D50),"表示不可")</f>
        <v>表示不可</v>
      </c>
      <c r="F109" s="629" t="str">
        <f>IF($C$26=TRUE,(Ⅴ１!E50),"表示不可")</f>
        <v>表示不可</v>
      </c>
      <c r="G109" s="588" t="str">
        <f>IF($C$26=TRUE,(Ⅴ１!F50),"表示不可")</f>
        <v>表示不可</v>
      </c>
      <c r="H109" s="630" t="str">
        <f t="shared" si="7"/>
        <v/>
      </c>
      <c r="I109" s="631" t="str">
        <f>IF($C$26=TRUE,(Ⅴ１!H50),"表示不可")</f>
        <v>表示不可</v>
      </c>
      <c r="J109" s="630" t="str">
        <f>IF($C$26=TRUE,(Ⅴ１!I50),"表示不可")</f>
        <v>表示不可</v>
      </c>
      <c r="K109" s="597" t="str">
        <f>IF($C$26=TRUE,(Ⅴ１!J50),"表示不可")</f>
        <v>表示不可</v>
      </c>
      <c r="L109" s="632" t="str">
        <f t="shared" si="8"/>
        <v/>
      </c>
      <c r="M109" s="628" t="str">
        <f>IF($C$26=TRUE,(Ⅴ１!L50),"表示不可")</f>
        <v>表示不可</v>
      </c>
      <c r="N109" s="633" t="str">
        <f>IF($C$26=TRUE,(Ⅴ１!M50),"表示不可")</f>
        <v>表示不可</v>
      </c>
      <c r="O109" s="634" t="str">
        <f>IF($C$26=TRUE,(Ⅴ１!N50),"表示不可")</f>
        <v>表示不可</v>
      </c>
      <c r="P109" s="394"/>
      <c r="Q109" s="730"/>
      <c r="R109" s="731"/>
      <c r="S109" s="732"/>
      <c r="T109" s="170"/>
      <c r="X109" s="90"/>
      <c r="Y109" s="196"/>
      <c r="Z109" s="210"/>
      <c r="AB109" s="91"/>
      <c r="AC109" s="91"/>
      <c r="AD109" s="91"/>
      <c r="AE109" s="91"/>
      <c r="AF109" s="91"/>
      <c r="AG109" s="91"/>
      <c r="AH109" s="91"/>
    </row>
    <row r="110" spans="1:37" ht="15.75" customHeight="1">
      <c r="A110" s="5">
        <v>46</v>
      </c>
      <c r="B110" s="155" t="str">
        <f t="shared" si="6"/>
        <v/>
      </c>
      <c r="C110" s="635" t="str">
        <f>IF($C$26=TRUE,(Ⅴ１!B51),"表示不可")</f>
        <v>表示不可</v>
      </c>
      <c r="D110" s="636" t="str">
        <f>IF($C$26=TRUE,(Ⅴ１!C51),"表示不可")</f>
        <v>表示不可</v>
      </c>
      <c r="E110" s="569" t="str">
        <f>IF($C$26=TRUE,(Ⅴ１!D51),"表示不可")</f>
        <v>表示不可</v>
      </c>
      <c r="F110" s="570" t="str">
        <f>IF($C$26=TRUE,(Ⅴ１!E51),"表示不可")</f>
        <v>表示不可</v>
      </c>
      <c r="G110" s="474" t="str">
        <f>IF($C$26=TRUE,(Ⅴ１!F51),"表示不可")</f>
        <v>表示不可</v>
      </c>
      <c r="H110" s="571" t="str">
        <f t="shared" si="7"/>
        <v/>
      </c>
      <c r="I110" s="572" t="str">
        <f>IF($C$26=TRUE,(Ⅴ１!H51),"表示不可")</f>
        <v>表示不可</v>
      </c>
      <c r="J110" s="571" t="str">
        <f>IF($C$26=TRUE,(Ⅴ１!I51),"表示不可")</f>
        <v>表示不可</v>
      </c>
      <c r="K110" s="590" t="str">
        <f>IF($C$26=TRUE,(Ⅴ１!J51),"表示不可")</f>
        <v>表示不可</v>
      </c>
      <c r="L110" s="607" t="str">
        <f t="shared" si="8"/>
        <v/>
      </c>
      <c r="M110" s="569" t="str">
        <f>IF($C$26=TRUE,(Ⅴ１!L51),"表示不可")</f>
        <v>表示不可</v>
      </c>
      <c r="N110" s="606" t="str">
        <f>IF($C$26=TRUE,(Ⅴ１!M51),"表示不可")</f>
        <v>表示不可</v>
      </c>
      <c r="O110" s="396" t="str">
        <f>IF($C$26=TRUE,(Ⅴ１!N51),"表示不可")</f>
        <v>表示不可</v>
      </c>
      <c r="P110" s="394"/>
      <c r="Q110" s="733"/>
      <c r="R110" s="734"/>
      <c r="S110" s="735"/>
      <c r="T110" s="175"/>
      <c r="X110" s="90"/>
      <c r="Y110" s="196"/>
      <c r="Z110" s="210"/>
      <c r="AB110" s="91"/>
      <c r="AC110" s="91"/>
      <c r="AD110" s="91"/>
      <c r="AE110" s="91"/>
      <c r="AF110" s="91"/>
      <c r="AG110" s="91"/>
      <c r="AH110" s="91"/>
    </row>
    <row r="111" spans="1:37" ht="15.75" customHeight="1">
      <c r="A111" s="5">
        <v>47</v>
      </c>
      <c r="B111" s="233" t="str">
        <f t="shared" si="6"/>
        <v/>
      </c>
      <c r="C111" s="617" t="str">
        <f>IF($C$26=TRUE,(Ⅴ１!B52),"表示不可")</f>
        <v>表示不可</v>
      </c>
      <c r="D111" s="618" t="str">
        <f>IF($C$26=TRUE,(Ⅴ１!C52),"表示不可")</f>
        <v>表示不可</v>
      </c>
      <c r="E111" s="619" t="str">
        <f>IF($C$26=TRUE,(Ⅴ１!D52),"表示不可")</f>
        <v>表示不可</v>
      </c>
      <c r="F111" s="620" t="str">
        <f>IF($C$26=TRUE,(Ⅴ１!E52),"表示不可")</f>
        <v>表示不可</v>
      </c>
      <c r="G111" s="573" t="str">
        <f>IF($C$26=TRUE,(Ⅴ１!F52),"表示不可")</f>
        <v>表示不可</v>
      </c>
      <c r="H111" s="621" t="str">
        <f t="shared" si="7"/>
        <v/>
      </c>
      <c r="I111" s="622" t="str">
        <f>IF($C$26=TRUE,(Ⅴ１!H52),"表示不可")</f>
        <v>表示不可</v>
      </c>
      <c r="J111" s="621" t="str">
        <f>IF($C$26=TRUE,(Ⅴ１!I52),"表示不可")</f>
        <v>表示不可</v>
      </c>
      <c r="K111" s="592" t="str">
        <f>IF($C$26=TRUE,(Ⅴ１!J52),"表示不可")</f>
        <v>表示不可</v>
      </c>
      <c r="L111" s="623" t="str">
        <f t="shared" si="8"/>
        <v/>
      </c>
      <c r="M111" s="619" t="str">
        <f>IF($C$26=TRUE,(Ⅴ１!L52),"表示不可")</f>
        <v>表示不可</v>
      </c>
      <c r="N111" s="624" t="str">
        <f>IF($C$26=TRUE,(Ⅴ１!M52),"表示不可")</f>
        <v>表示不可</v>
      </c>
      <c r="O111" s="625" t="str">
        <f>IF($C$26=TRUE,(Ⅴ１!N52),"表示不可")</f>
        <v>表示不可</v>
      </c>
      <c r="P111" s="394"/>
      <c r="Q111" s="727"/>
      <c r="R111" s="728"/>
      <c r="S111" s="729"/>
      <c r="T111" s="164"/>
      <c r="X111" s="90"/>
      <c r="Y111" s="196"/>
      <c r="Z111" s="210"/>
      <c r="AB111" s="91"/>
      <c r="AC111" s="91"/>
      <c r="AD111" s="91"/>
      <c r="AE111" s="91"/>
      <c r="AF111" s="91"/>
      <c r="AG111" s="91"/>
      <c r="AH111" s="91"/>
    </row>
    <row r="112" spans="1:37" ht="15.75" customHeight="1">
      <c r="A112" s="5">
        <v>48</v>
      </c>
      <c r="B112" s="233" t="str">
        <f t="shared" si="6"/>
        <v/>
      </c>
      <c r="C112" s="617" t="str">
        <f>IF($C$26=TRUE,(Ⅴ１!B53),"表示不可")</f>
        <v>表示不可</v>
      </c>
      <c r="D112" s="618" t="str">
        <f>IF($C$26=TRUE,(Ⅴ１!C53),"表示不可")</f>
        <v>表示不可</v>
      </c>
      <c r="E112" s="619" t="str">
        <f>IF($C$26=TRUE,(Ⅴ１!D53),"表示不可")</f>
        <v>表示不可</v>
      </c>
      <c r="F112" s="620" t="str">
        <f>IF($C$26=TRUE,(Ⅴ１!E53),"表示不可")</f>
        <v>表示不可</v>
      </c>
      <c r="G112" s="573" t="str">
        <f>IF($C$26=TRUE,(Ⅴ１!F53),"表示不可")</f>
        <v>表示不可</v>
      </c>
      <c r="H112" s="621" t="str">
        <f t="shared" si="7"/>
        <v/>
      </c>
      <c r="I112" s="622" t="str">
        <f>IF($C$26=TRUE,(Ⅴ１!H53),"表示不可")</f>
        <v>表示不可</v>
      </c>
      <c r="J112" s="621" t="str">
        <f>IF($C$26=TRUE,(Ⅴ１!I53),"表示不可")</f>
        <v>表示不可</v>
      </c>
      <c r="K112" s="592" t="str">
        <f>IF($C$26=TRUE,(Ⅴ１!J53),"表示不可")</f>
        <v>表示不可</v>
      </c>
      <c r="L112" s="623" t="str">
        <f t="shared" si="8"/>
        <v/>
      </c>
      <c r="M112" s="619" t="str">
        <f>IF($C$26=TRUE,(Ⅴ１!L53),"表示不可")</f>
        <v>表示不可</v>
      </c>
      <c r="N112" s="624" t="str">
        <f>IF($C$26=TRUE,(Ⅴ１!M53),"表示不可")</f>
        <v>表示不可</v>
      </c>
      <c r="O112" s="625" t="str">
        <f>IF($C$26=TRUE,(Ⅴ１!N53),"表示不可")</f>
        <v>表示不可</v>
      </c>
      <c r="P112" s="394"/>
      <c r="Q112" s="727"/>
      <c r="R112" s="728"/>
      <c r="S112" s="729"/>
      <c r="T112" s="163"/>
      <c r="X112" s="90"/>
      <c r="Y112" s="196"/>
      <c r="Z112" s="210"/>
      <c r="AB112" s="91"/>
      <c r="AC112" s="91"/>
      <c r="AD112" s="91"/>
      <c r="AE112" s="91"/>
      <c r="AF112" s="91"/>
      <c r="AG112" s="91"/>
      <c r="AH112" s="91"/>
    </row>
    <row r="113" spans="1:37" ht="15.75" customHeight="1">
      <c r="A113" s="5">
        <v>49</v>
      </c>
      <c r="B113" s="233" t="str">
        <f t="shared" si="6"/>
        <v/>
      </c>
      <c r="C113" s="617" t="str">
        <f>IF($C$26=TRUE,(Ⅴ１!B54),"表示不可")</f>
        <v>表示不可</v>
      </c>
      <c r="D113" s="618" t="str">
        <f>IF($C$26=TRUE,(Ⅴ１!C54),"表示不可")</f>
        <v>表示不可</v>
      </c>
      <c r="E113" s="619" t="str">
        <f>IF($C$26=TRUE,(Ⅴ１!D54),"表示不可")</f>
        <v>表示不可</v>
      </c>
      <c r="F113" s="620" t="str">
        <f>IF($C$26=TRUE,(Ⅴ１!E54),"表示不可")</f>
        <v>表示不可</v>
      </c>
      <c r="G113" s="573" t="str">
        <f>IF($C$26=TRUE,(Ⅴ１!F54),"表示不可")</f>
        <v>表示不可</v>
      </c>
      <c r="H113" s="621" t="str">
        <f t="shared" si="7"/>
        <v/>
      </c>
      <c r="I113" s="622" t="str">
        <f>IF($C$26=TRUE,(Ⅴ１!H54),"表示不可")</f>
        <v>表示不可</v>
      </c>
      <c r="J113" s="621" t="str">
        <f>IF($C$26=TRUE,(Ⅴ１!I54),"表示不可")</f>
        <v>表示不可</v>
      </c>
      <c r="K113" s="592" t="str">
        <f>IF($C$26=TRUE,(Ⅴ１!J54),"表示不可")</f>
        <v>表示不可</v>
      </c>
      <c r="L113" s="623" t="str">
        <f t="shared" si="8"/>
        <v/>
      </c>
      <c r="M113" s="619" t="str">
        <f>IF($C$26=TRUE,(Ⅴ１!L54),"表示不可")</f>
        <v>表示不可</v>
      </c>
      <c r="N113" s="624" t="str">
        <f>IF($C$26=TRUE,(Ⅴ１!M54),"表示不可")</f>
        <v>表示不可</v>
      </c>
      <c r="O113" s="625" t="str">
        <f>IF($C$26=TRUE,(Ⅴ１!N54),"表示不可")</f>
        <v>表示不可</v>
      </c>
      <c r="P113" s="394"/>
      <c r="Q113" s="727"/>
      <c r="R113" s="728"/>
      <c r="S113" s="729"/>
      <c r="T113" s="163"/>
      <c r="X113" s="90"/>
      <c r="Y113" s="196"/>
      <c r="Z113" s="210"/>
      <c r="AB113" s="91"/>
      <c r="AC113" s="91"/>
      <c r="AD113" s="91"/>
      <c r="AE113" s="91"/>
      <c r="AF113" s="91"/>
      <c r="AG113" s="91"/>
      <c r="AH113" s="91"/>
    </row>
    <row r="114" spans="1:37" ht="15.75" customHeight="1" thickBot="1">
      <c r="A114" s="5">
        <v>50</v>
      </c>
      <c r="B114" s="235" t="str">
        <f t="shared" si="6"/>
        <v/>
      </c>
      <c r="C114" s="637" t="str">
        <f>IF($C$26=TRUE,(Ⅴ１!B55),"表示不可")</f>
        <v>表示不可</v>
      </c>
      <c r="D114" s="638" t="str">
        <f>IF($C$26=TRUE,(Ⅴ１!C55),"表示不可")</f>
        <v>表示不可</v>
      </c>
      <c r="E114" s="639" t="str">
        <f>IF($C$26=TRUE,(Ⅴ１!D55),"表示不可")</f>
        <v>表示不可</v>
      </c>
      <c r="F114" s="640" t="str">
        <f>IF($C$26=TRUE,(Ⅴ１!E55),"表示不可")</f>
        <v>表示不可</v>
      </c>
      <c r="G114" s="577" t="str">
        <f>IF($C$26=TRUE,(Ⅴ１!F55),"表示不可")</f>
        <v>表示不可</v>
      </c>
      <c r="H114" s="641" t="str">
        <f t="shared" si="7"/>
        <v/>
      </c>
      <c r="I114" s="642" t="str">
        <f>IF($C$26=TRUE,(Ⅴ１!H55),"表示不可")</f>
        <v>表示不可</v>
      </c>
      <c r="J114" s="641" t="str">
        <f>IF($C$26=TRUE,(Ⅴ１!I55),"表示不可")</f>
        <v>表示不可</v>
      </c>
      <c r="K114" s="593" t="str">
        <f>IF($C$26=TRUE,(Ⅴ１!J55),"表示不可")</f>
        <v>表示不可</v>
      </c>
      <c r="L114" s="643" t="str">
        <f t="shared" si="8"/>
        <v/>
      </c>
      <c r="M114" s="639" t="str">
        <f>IF($C$26=TRUE,(Ⅴ１!L55),"表示不可")</f>
        <v>表示不可</v>
      </c>
      <c r="N114" s="644" t="str">
        <f>IF($C$26=TRUE,(Ⅴ１!M55),"表示不可")</f>
        <v>表示不可</v>
      </c>
      <c r="O114" s="645" t="str">
        <f>IF($C$26=TRUE,(Ⅴ１!N55),"表示不可")</f>
        <v>表示不可</v>
      </c>
      <c r="P114" s="394"/>
      <c r="Q114" s="736"/>
      <c r="R114" s="737"/>
      <c r="S114" s="738"/>
      <c r="T114" s="180"/>
      <c r="X114" s="90"/>
      <c r="Y114" s="196"/>
      <c r="Z114" s="210"/>
      <c r="AB114" s="91"/>
      <c r="AC114" s="91"/>
      <c r="AD114" s="91"/>
      <c r="AE114" s="91"/>
      <c r="AF114" s="91"/>
      <c r="AG114" s="91"/>
      <c r="AH114" s="91"/>
    </row>
    <row r="115" spans="1:37" ht="15.75" customHeight="1">
      <c r="A115" s="5">
        <v>51</v>
      </c>
      <c r="B115" s="171" t="str">
        <f t="shared" si="6"/>
        <v/>
      </c>
      <c r="C115" s="646" t="str">
        <f>IF($C$26=TRUE,(Ⅴ１!B56),"表示不可")</f>
        <v>表示不可</v>
      </c>
      <c r="D115" s="647" t="str">
        <f>IF($C$26=TRUE,(Ⅴ１!C56),"表示不可")</f>
        <v>表示不可</v>
      </c>
      <c r="E115" s="580" t="str">
        <f>IF($C$26=TRUE,(Ⅴ１!D56),"表示不可")</f>
        <v>表示不可</v>
      </c>
      <c r="F115" s="581" t="str">
        <f>IF($C$26=TRUE,(Ⅴ１!E56),"表示不可")</f>
        <v>表示不可</v>
      </c>
      <c r="G115" s="476" t="str">
        <f>IF($C$26=TRUE,(Ⅴ１!F56),"表示不可")</f>
        <v>表示不可</v>
      </c>
      <c r="H115" s="582" t="str">
        <f t="shared" si="7"/>
        <v/>
      </c>
      <c r="I115" s="583" t="str">
        <f>IF($C$26=TRUE,(Ⅴ１!H56),"表示不可")</f>
        <v>表示不可</v>
      </c>
      <c r="J115" s="582" t="str">
        <f>IF($C$26=TRUE,(Ⅴ１!I56),"表示不可")</f>
        <v>表示不可</v>
      </c>
      <c r="K115" s="595" t="str">
        <f>IF($C$26=TRUE,(Ⅴ１!J56),"表示不可")</f>
        <v>表示不可</v>
      </c>
      <c r="L115" s="605" t="str">
        <f t="shared" si="8"/>
        <v/>
      </c>
      <c r="M115" s="580" t="str">
        <f>IF($C$26=TRUE,(Ⅴ１!L56),"表示不可")</f>
        <v>表示不可</v>
      </c>
      <c r="N115" s="610" t="str">
        <f>IF($C$26=TRUE,(Ⅴ１!M56),"表示不可")</f>
        <v>表示不可</v>
      </c>
      <c r="O115" s="400" t="str">
        <f>IF($C$26=TRUE,(Ⅴ１!N56),"表示不可")</f>
        <v>表示不可</v>
      </c>
      <c r="P115" s="394"/>
      <c r="Q115" s="739"/>
      <c r="R115" s="740"/>
      <c r="S115" s="741"/>
      <c r="T115" s="184"/>
      <c r="X115" s="90"/>
      <c r="Y115" s="196"/>
      <c r="Z115" s="210"/>
      <c r="AB115" s="91"/>
      <c r="AC115" s="91"/>
      <c r="AD115" s="91"/>
      <c r="AE115" s="91"/>
      <c r="AF115" s="91"/>
      <c r="AG115" s="91"/>
      <c r="AH115" s="91"/>
      <c r="AK115" s="92"/>
    </row>
    <row r="116" spans="1:37" ht="15.75" customHeight="1">
      <c r="A116" s="5">
        <v>52</v>
      </c>
      <c r="B116" s="233" t="str">
        <f t="shared" si="6"/>
        <v/>
      </c>
      <c r="C116" s="617" t="str">
        <f>IF($C$26=TRUE,(Ⅴ１!B57),"表示不可")</f>
        <v>表示不可</v>
      </c>
      <c r="D116" s="618" t="str">
        <f>IF($C$26=TRUE,(Ⅴ１!C57),"表示不可")</f>
        <v>表示不可</v>
      </c>
      <c r="E116" s="619" t="str">
        <f>IF($C$26=TRUE,(Ⅴ１!D57),"表示不可")</f>
        <v>表示不可</v>
      </c>
      <c r="F116" s="620" t="str">
        <f>IF($C$26=TRUE,(Ⅴ１!E57),"表示不可")</f>
        <v>表示不可</v>
      </c>
      <c r="G116" s="573" t="str">
        <f>IF($C$26=TRUE,(Ⅴ１!F57),"表示不可")</f>
        <v>表示不可</v>
      </c>
      <c r="H116" s="621" t="str">
        <f t="shared" si="7"/>
        <v/>
      </c>
      <c r="I116" s="622" t="str">
        <f>IF($C$26=TRUE,(Ⅴ１!H57),"表示不可")</f>
        <v>表示不可</v>
      </c>
      <c r="J116" s="621" t="str">
        <f>IF($C$26=TRUE,(Ⅴ１!I57),"表示不可")</f>
        <v>表示不可</v>
      </c>
      <c r="K116" s="592" t="str">
        <f>IF($C$26=TRUE,(Ⅴ１!J57),"表示不可")</f>
        <v>表示不可</v>
      </c>
      <c r="L116" s="623" t="str">
        <f t="shared" si="8"/>
        <v/>
      </c>
      <c r="M116" s="619" t="str">
        <f>IF($C$26=TRUE,(Ⅴ１!L57),"表示不可")</f>
        <v>表示不可</v>
      </c>
      <c r="N116" s="624" t="str">
        <f>IF($C$26=TRUE,(Ⅴ１!M57),"表示不可")</f>
        <v>表示不可</v>
      </c>
      <c r="O116" s="625" t="str">
        <f>IF($C$26=TRUE,(Ⅴ１!N57),"表示不可")</f>
        <v>表示不可</v>
      </c>
      <c r="P116" s="394"/>
      <c r="Q116" s="727"/>
      <c r="R116" s="728"/>
      <c r="S116" s="729"/>
      <c r="T116" s="164"/>
      <c r="X116" s="90"/>
      <c r="Y116" s="196"/>
      <c r="Z116" s="210"/>
      <c r="AB116" s="91"/>
      <c r="AC116" s="91"/>
      <c r="AD116" s="91"/>
      <c r="AE116" s="91"/>
      <c r="AF116" s="91"/>
      <c r="AG116" s="91"/>
      <c r="AH116" s="91"/>
      <c r="AK116" s="92"/>
    </row>
    <row r="117" spans="1:37" ht="15.75" customHeight="1">
      <c r="A117" s="5">
        <v>53</v>
      </c>
      <c r="B117" s="233" t="str">
        <f t="shared" si="6"/>
        <v/>
      </c>
      <c r="C117" s="617" t="str">
        <f>IF($C$26=TRUE,(Ⅴ１!B58),"表示不可")</f>
        <v>表示不可</v>
      </c>
      <c r="D117" s="618" t="str">
        <f>IF($C$26=TRUE,(Ⅴ１!C58),"表示不可")</f>
        <v>表示不可</v>
      </c>
      <c r="E117" s="619" t="str">
        <f>IF($C$26=TRUE,(Ⅴ１!D58),"表示不可")</f>
        <v>表示不可</v>
      </c>
      <c r="F117" s="620" t="str">
        <f>IF($C$26=TRUE,(Ⅴ１!E58),"表示不可")</f>
        <v>表示不可</v>
      </c>
      <c r="G117" s="573" t="str">
        <f>IF($C$26=TRUE,(Ⅴ１!F58),"表示不可")</f>
        <v>表示不可</v>
      </c>
      <c r="H117" s="621" t="str">
        <f t="shared" si="7"/>
        <v/>
      </c>
      <c r="I117" s="622" t="str">
        <f>IF($C$26=TRUE,(Ⅴ１!H58),"表示不可")</f>
        <v>表示不可</v>
      </c>
      <c r="J117" s="621" t="str">
        <f>IF($C$26=TRUE,(Ⅴ１!I58),"表示不可")</f>
        <v>表示不可</v>
      </c>
      <c r="K117" s="592" t="str">
        <f>IF($C$26=TRUE,(Ⅴ１!J58),"表示不可")</f>
        <v>表示不可</v>
      </c>
      <c r="L117" s="623" t="str">
        <f t="shared" si="8"/>
        <v/>
      </c>
      <c r="M117" s="619" t="str">
        <f>IF($C$26=TRUE,(Ⅴ１!L58),"表示不可")</f>
        <v>表示不可</v>
      </c>
      <c r="N117" s="624" t="str">
        <f>IF($C$26=TRUE,(Ⅴ１!M58),"表示不可")</f>
        <v>表示不可</v>
      </c>
      <c r="O117" s="625" t="str">
        <f>IF($C$26=TRUE,(Ⅴ１!N58),"表示不可")</f>
        <v>表示不可</v>
      </c>
      <c r="P117" s="394"/>
      <c r="Q117" s="727"/>
      <c r="R117" s="728"/>
      <c r="S117" s="729"/>
      <c r="T117" s="163"/>
      <c r="X117" s="90"/>
      <c r="Y117" s="196"/>
      <c r="Z117" s="210"/>
      <c r="AB117" s="91"/>
      <c r="AC117" s="91"/>
      <c r="AD117" s="91"/>
      <c r="AE117" s="91"/>
      <c r="AF117" s="91"/>
      <c r="AG117" s="91"/>
      <c r="AH117" s="91"/>
      <c r="AK117" s="92"/>
    </row>
    <row r="118" spans="1:37" ht="15.75" customHeight="1">
      <c r="A118" s="5">
        <v>54</v>
      </c>
      <c r="B118" s="233" t="str">
        <f t="shared" si="6"/>
        <v/>
      </c>
      <c r="C118" s="617" t="str">
        <f>IF($C$26=TRUE,(Ⅴ１!B59),"表示不可")</f>
        <v>表示不可</v>
      </c>
      <c r="D118" s="618" t="str">
        <f>IF($C$26=TRUE,(Ⅴ１!C59),"表示不可")</f>
        <v>表示不可</v>
      </c>
      <c r="E118" s="619" t="str">
        <f>IF($C$26=TRUE,(Ⅴ１!D59),"表示不可")</f>
        <v>表示不可</v>
      </c>
      <c r="F118" s="620" t="str">
        <f>IF($C$26=TRUE,(Ⅴ１!E59),"表示不可")</f>
        <v>表示不可</v>
      </c>
      <c r="G118" s="573" t="str">
        <f>IF($C$26=TRUE,(Ⅴ１!F59),"表示不可")</f>
        <v>表示不可</v>
      </c>
      <c r="H118" s="621" t="str">
        <f t="shared" si="7"/>
        <v/>
      </c>
      <c r="I118" s="622" t="str">
        <f>IF($C$26=TRUE,(Ⅴ１!H59),"表示不可")</f>
        <v>表示不可</v>
      </c>
      <c r="J118" s="621" t="str">
        <f>IF($C$26=TRUE,(Ⅴ１!I59),"表示不可")</f>
        <v>表示不可</v>
      </c>
      <c r="K118" s="592" t="str">
        <f>IF($C$26=TRUE,(Ⅴ１!J59),"表示不可")</f>
        <v>表示不可</v>
      </c>
      <c r="L118" s="623" t="str">
        <f t="shared" si="8"/>
        <v/>
      </c>
      <c r="M118" s="619" t="str">
        <f>IF($C$26=TRUE,(Ⅴ１!L59),"表示不可")</f>
        <v>表示不可</v>
      </c>
      <c r="N118" s="624" t="str">
        <f>IF($C$26=TRUE,(Ⅴ１!M59),"表示不可")</f>
        <v>表示不可</v>
      </c>
      <c r="O118" s="625" t="str">
        <f>IF($C$26=TRUE,(Ⅴ１!N59),"表示不可")</f>
        <v>表示不可</v>
      </c>
      <c r="P118" s="394"/>
      <c r="Q118" s="727"/>
      <c r="R118" s="728"/>
      <c r="S118" s="727"/>
      <c r="T118" s="163"/>
      <c r="X118" s="90"/>
      <c r="Y118" s="196"/>
      <c r="Z118" s="210"/>
      <c r="AB118" s="91"/>
      <c r="AC118" s="91"/>
      <c r="AD118" s="91"/>
      <c r="AE118" s="91"/>
      <c r="AF118" s="91"/>
      <c r="AG118" s="91"/>
      <c r="AH118" s="91"/>
      <c r="AK118" s="92"/>
    </row>
    <row r="119" spans="1:37" ht="15.75" customHeight="1" thickBot="1">
      <c r="A119" s="5">
        <v>55</v>
      </c>
      <c r="B119" s="234" t="str">
        <f t="shared" si="6"/>
        <v/>
      </c>
      <c r="C119" s="626" t="str">
        <f>IF($C$26=TRUE,(Ⅴ１!B60),"表示不可")</f>
        <v>表示不可</v>
      </c>
      <c r="D119" s="627" t="str">
        <f>IF($C$26=TRUE,(Ⅴ１!C60),"表示不可")</f>
        <v>表示不可</v>
      </c>
      <c r="E119" s="628" t="str">
        <f>IF($C$26=TRUE,(Ⅴ１!D60),"表示不可")</f>
        <v>表示不可</v>
      </c>
      <c r="F119" s="629" t="str">
        <f>IF($C$26=TRUE,(Ⅴ１!E60),"表示不可")</f>
        <v>表示不可</v>
      </c>
      <c r="G119" s="588" t="str">
        <f>IF($C$26=TRUE,(Ⅴ１!F60),"表示不可")</f>
        <v>表示不可</v>
      </c>
      <c r="H119" s="630" t="str">
        <f t="shared" si="7"/>
        <v/>
      </c>
      <c r="I119" s="631" t="str">
        <f>IF($C$26=TRUE,(Ⅴ１!H60),"表示不可")</f>
        <v>表示不可</v>
      </c>
      <c r="J119" s="630" t="str">
        <f>IF($C$26=TRUE,(Ⅴ１!I60),"表示不可")</f>
        <v>表示不可</v>
      </c>
      <c r="K119" s="597" t="str">
        <f>IF($C$26=TRUE,(Ⅴ１!J60),"表示不可")</f>
        <v>表示不可</v>
      </c>
      <c r="L119" s="632" t="str">
        <f t="shared" si="8"/>
        <v/>
      </c>
      <c r="M119" s="628" t="str">
        <f>IF($C$26=TRUE,(Ⅴ１!L60),"表示不可")</f>
        <v>表示不可</v>
      </c>
      <c r="N119" s="633" t="str">
        <f>IF($C$26=TRUE,(Ⅴ１!M60),"表示不可")</f>
        <v>表示不可</v>
      </c>
      <c r="O119" s="634" t="str">
        <f>IF($C$26=TRUE,(Ⅴ１!N60),"表示不可")</f>
        <v>表示不可</v>
      </c>
      <c r="P119" s="394"/>
      <c r="Q119" s="730"/>
      <c r="R119" s="731"/>
      <c r="S119" s="730"/>
      <c r="T119" s="170"/>
      <c r="X119" s="90"/>
      <c r="Y119" s="196"/>
      <c r="Z119" s="210"/>
      <c r="AB119" s="91"/>
      <c r="AC119" s="91"/>
      <c r="AD119" s="91"/>
      <c r="AE119" s="91"/>
      <c r="AF119" s="91"/>
      <c r="AG119" s="91"/>
      <c r="AH119" s="91"/>
      <c r="AK119" s="92"/>
    </row>
    <row r="120" spans="1:37" ht="15.75" customHeight="1">
      <c r="A120" s="5">
        <v>56</v>
      </c>
      <c r="B120" s="155" t="str">
        <f t="shared" si="6"/>
        <v/>
      </c>
      <c r="C120" s="635" t="str">
        <f>IF($C$26=TRUE,(Ⅴ１!B61),"表示不可")</f>
        <v>表示不可</v>
      </c>
      <c r="D120" s="636" t="str">
        <f>IF($C$26=TRUE,(Ⅴ１!C61),"表示不可")</f>
        <v>表示不可</v>
      </c>
      <c r="E120" s="569" t="str">
        <f>IF($C$26=TRUE,(Ⅴ１!D61),"表示不可")</f>
        <v>表示不可</v>
      </c>
      <c r="F120" s="570" t="str">
        <f>IF($C$26=TRUE,(Ⅴ１!E61),"表示不可")</f>
        <v>表示不可</v>
      </c>
      <c r="G120" s="474" t="str">
        <f>IF($C$26=TRUE,(Ⅴ１!F61),"表示不可")</f>
        <v>表示不可</v>
      </c>
      <c r="H120" s="571" t="str">
        <f t="shared" si="7"/>
        <v/>
      </c>
      <c r="I120" s="572" t="str">
        <f>IF($C$26=TRUE,(Ⅴ１!H61),"表示不可")</f>
        <v>表示不可</v>
      </c>
      <c r="J120" s="571" t="str">
        <f>IF($C$26=TRUE,(Ⅴ１!I61),"表示不可")</f>
        <v>表示不可</v>
      </c>
      <c r="K120" s="590" t="str">
        <f>IF($C$26=TRUE,(Ⅴ１!J61),"表示不可")</f>
        <v>表示不可</v>
      </c>
      <c r="L120" s="607" t="str">
        <f t="shared" si="8"/>
        <v/>
      </c>
      <c r="M120" s="569" t="str">
        <f>IF($C$26=TRUE,(Ⅴ１!L61),"表示不可")</f>
        <v>表示不可</v>
      </c>
      <c r="N120" s="606" t="str">
        <f>IF($C$26=TRUE,(Ⅴ１!M61),"表示不可")</f>
        <v>表示不可</v>
      </c>
      <c r="O120" s="396" t="str">
        <f>IF($C$26=TRUE,(Ⅴ１!N61),"表示不可")</f>
        <v>表示不可</v>
      </c>
      <c r="P120" s="394"/>
      <c r="Q120" s="733"/>
      <c r="R120" s="734"/>
      <c r="S120" s="733"/>
      <c r="T120" s="175"/>
      <c r="X120" s="90"/>
      <c r="Y120" s="196"/>
      <c r="Z120" s="210"/>
      <c r="AB120" s="91"/>
      <c r="AC120" s="91"/>
      <c r="AD120" s="91"/>
      <c r="AE120" s="91"/>
      <c r="AF120" s="91"/>
      <c r="AG120" s="91"/>
      <c r="AH120" s="91"/>
      <c r="AK120" s="92"/>
    </row>
    <row r="121" spans="1:37" ht="15.75" customHeight="1">
      <c r="A121" s="5">
        <v>57</v>
      </c>
      <c r="B121" s="233" t="str">
        <f t="shared" si="6"/>
        <v/>
      </c>
      <c r="C121" s="617" t="str">
        <f>IF($C$26=TRUE,(Ⅴ１!B62),"表示不可")</f>
        <v>表示不可</v>
      </c>
      <c r="D121" s="618" t="str">
        <f>IF($C$26=TRUE,(Ⅴ１!C62),"表示不可")</f>
        <v>表示不可</v>
      </c>
      <c r="E121" s="619" t="str">
        <f>IF($C$26=TRUE,(Ⅴ１!D62),"表示不可")</f>
        <v>表示不可</v>
      </c>
      <c r="F121" s="620" t="str">
        <f>IF($C$26=TRUE,(Ⅴ１!E62),"表示不可")</f>
        <v>表示不可</v>
      </c>
      <c r="G121" s="573" t="str">
        <f>IF($C$26=TRUE,(Ⅴ１!F62),"表示不可")</f>
        <v>表示不可</v>
      </c>
      <c r="H121" s="621" t="str">
        <f t="shared" si="7"/>
        <v/>
      </c>
      <c r="I121" s="622" t="str">
        <f>IF($C$26=TRUE,(Ⅴ１!H62),"表示不可")</f>
        <v>表示不可</v>
      </c>
      <c r="J121" s="621" t="str">
        <f>IF($C$26=TRUE,(Ⅴ１!I62),"表示不可")</f>
        <v>表示不可</v>
      </c>
      <c r="K121" s="592" t="str">
        <f>IF($C$26=TRUE,(Ⅴ１!J62),"表示不可")</f>
        <v>表示不可</v>
      </c>
      <c r="L121" s="623" t="str">
        <f t="shared" si="8"/>
        <v/>
      </c>
      <c r="M121" s="619" t="str">
        <f>IF($C$26=TRUE,(Ⅴ１!L62),"表示不可")</f>
        <v>表示不可</v>
      </c>
      <c r="N121" s="624" t="str">
        <f>IF($C$26=TRUE,(Ⅴ１!M62),"表示不可")</f>
        <v>表示不可</v>
      </c>
      <c r="O121" s="625" t="str">
        <f>IF($C$26=TRUE,(Ⅴ１!N62),"表示不可")</f>
        <v>表示不可</v>
      </c>
      <c r="P121" s="394"/>
      <c r="Q121" s="727"/>
      <c r="R121" s="728"/>
      <c r="S121" s="727"/>
      <c r="T121" s="163"/>
      <c r="X121" s="90"/>
      <c r="Y121" s="196"/>
      <c r="Z121" s="210"/>
      <c r="AB121" s="91"/>
      <c r="AC121" s="91"/>
      <c r="AD121" s="91"/>
      <c r="AE121" s="91"/>
      <c r="AF121" s="91"/>
      <c r="AG121" s="91"/>
      <c r="AH121" s="91"/>
      <c r="AK121" s="92"/>
    </row>
    <row r="122" spans="1:37" ht="15.75" customHeight="1">
      <c r="A122" s="5">
        <v>58</v>
      </c>
      <c r="B122" s="233" t="str">
        <f t="shared" si="6"/>
        <v/>
      </c>
      <c r="C122" s="617" t="str">
        <f>IF($C$26=TRUE,(Ⅴ１!B63),"表示不可")</f>
        <v>表示不可</v>
      </c>
      <c r="D122" s="618" t="str">
        <f>IF($C$26=TRUE,(Ⅴ１!C63),"表示不可")</f>
        <v>表示不可</v>
      </c>
      <c r="E122" s="619" t="str">
        <f>IF($C$26=TRUE,(Ⅴ１!D63),"表示不可")</f>
        <v>表示不可</v>
      </c>
      <c r="F122" s="620" t="str">
        <f>IF($C$26=TRUE,(Ⅴ１!E63),"表示不可")</f>
        <v>表示不可</v>
      </c>
      <c r="G122" s="573" t="str">
        <f>IF($C$26=TRUE,(Ⅴ１!F63),"表示不可")</f>
        <v>表示不可</v>
      </c>
      <c r="H122" s="621" t="str">
        <f t="shared" si="7"/>
        <v/>
      </c>
      <c r="I122" s="622" t="str">
        <f>IF($C$26=TRUE,(Ⅴ１!H63),"表示不可")</f>
        <v>表示不可</v>
      </c>
      <c r="J122" s="621" t="str">
        <f>IF($C$26=TRUE,(Ⅴ１!I63),"表示不可")</f>
        <v>表示不可</v>
      </c>
      <c r="K122" s="592" t="str">
        <f>IF($C$26=TRUE,(Ⅴ１!J63),"表示不可")</f>
        <v>表示不可</v>
      </c>
      <c r="L122" s="623" t="str">
        <f t="shared" si="8"/>
        <v/>
      </c>
      <c r="M122" s="619" t="str">
        <f>IF($C$26=TRUE,(Ⅴ１!L63),"表示不可")</f>
        <v>表示不可</v>
      </c>
      <c r="N122" s="624" t="str">
        <f>IF($C$26=TRUE,(Ⅴ１!M63),"表示不可")</f>
        <v>表示不可</v>
      </c>
      <c r="O122" s="625" t="str">
        <f>IF($C$26=TRUE,(Ⅴ１!N63),"表示不可")</f>
        <v>表示不可</v>
      </c>
      <c r="P122" s="394"/>
      <c r="Q122" s="727"/>
      <c r="R122" s="728"/>
      <c r="S122" s="727"/>
      <c r="T122" s="163"/>
      <c r="X122" s="90"/>
      <c r="Y122" s="196"/>
      <c r="Z122" s="210"/>
      <c r="AB122" s="91"/>
      <c r="AC122" s="91"/>
      <c r="AD122" s="91"/>
      <c r="AE122" s="91"/>
      <c r="AF122" s="91"/>
      <c r="AG122" s="91"/>
      <c r="AH122" s="91"/>
      <c r="AK122" s="92"/>
    </row>
    <row r="123" spans="1:37" ht="15.75" customHeight="1">
      <c r="A123" s="5">
        <v>59</v>
      </c>
      <c r="B123" s="233" t="str">
        <f t="shared" si="6"/>
        <v/>
      </c>
      <c r="C123" s="617" t="str">
        <f>IF($C$26=TRUE,(Ⅴ１!B64),"表示不可")</f>
        <v>表示不可</v>
      </c>
      <c r="D123" s="618" t="str">
        <f>IF($C$26=TRUE,(Ⅴ１!C64),"表示不可")</f>
        <v>表示不可</v>
      </c>
      <c r="E123" s="619" t="str">
        <f>IF($C$26=TRUE,(Ⅴ１!D64),"表示不可")</f>
        <v>表示不可</v>
      </c>
      <c r="F123" s="620" t="str">
        <f>IF($C$26=TRUE,(Ⅴ１!E64),"表示不可")</f>
        <v>表示不可</v>
      </c>
      <c r="G123" s="573" t="str">
        <f>IF($C$26=TRUE,(Ⅴ１!F64),"表示不可")</f>
        <v>表示不可</v>
      </c>
      <c r="H123" s="621" t="str">
        <f t="shared" si="7"/>
        <v/>
      </c>
      <c r="I123" s="622" t="str">
        <f>IF($C$26=TRUE,(Ⅴ１!H64),"表示不可")</f>
        <v>表示不可</v>
      </c>
      <c r="J123" s="621" t="str">
        <f>IF($C$26=TRUE,(Ⅴ１!I64),"表示不可")</f>
        <v>表示不可</v>
      </c>
      <c r="K123" s="592" t="str">
        <f>IF($C$26=TRUE,(Ⅴ１!J64),"表示不可")</f>
        <v>表示不可</v>
      </c>
      <c r="L123" s="623" t="str">
        <f t="shared" si="8"/>
        <v/>
      </c>
      <c r="M123" s="619" t="str">
        <f>IF($C$26=TRUE,(Ⅴ１!L64),"表示不可")</f>
        <v>表示不可</v>
      </c>
      <c r="N123" s="624" t="str">
        <f>IF($C$26=TRUE,(Ⅴ１!M64),"表示不可")</f>
        <v>表示不可</v>
      </c>
      <c r="O123" s="625" t="str">
        <f>IF($C$26=TRUE,(Ⅴ１!N64),"表示不可")</f>
        <v>表示不可</v>
      </c>
      <c r="P123" s="394"/>
      <c r="Q123" s="727"/>
      <c r="R123" s="728"/>
      <c r="S123" s="727"/>
      <c r="T123" s="163"/>
      <c r="X123" s="90"/>
      <c r="Y123" s="196"/>
      <c r="Z123" s="210"/>
      <c r="AB123" s="91"/>
      <c r="AC123" s="91"/>
      <c r="AD123" s="91"/>
      <c r="AE123" s="91"/>
      <c r="AF123" s="91"/>
      <c r="AG123" s="91"/>
      <c r="AH123" s="91"/>
      <c r="AK123" s="92"/>
    </row>
    <row r="124" spans="1:37" ht="15.75" customHeight="1" thickBot="1">
      <c r="A124" s="5">
        <v>60</v>
      </c>
      <c r="B124" s="234" t="str">
        <f t="shared" si="6"/>
        <v/>
      </c>
      <c r="C124" s="626" t="str">
        <f>IF($C$26=TRUE,(Ⅴ１!B65),"表示不可")</f>
        <v>表示不可</v>
      </c>
      <c r="D124" s="627" t="str">
        <f>IF($C$26=TRUE,(Ⅴ１!C65),"表示不可")</f>
        <v>表示不可</v>
      </c>
      <c r="E124" s="628" t="str">
        <f>IF($C$26=TRUE,(Ⅴ１!D65),"表示不可")</f>
        <v>表示不可</v>
      </c>
      <c r="F124" s="629" t="str">
        <f>IF($C$26=TRUE,(Ⅴ１!E65),"表示不可")</f>
        <v>表示不可</v>
      </c>
      <c r="G124" s="588" t="str">
        <f>IF($C$26=TRUE,(Ⅴ１!F65),"表示不可")</f>
        <v>表示不可</v>
      </c>
      <c r="H124" s="630" t="str">
        <f t="shared" si="7"/>
        <v/>
      </c>
      <c r="I124" s="631" t="str">
        <f>IF($C$26=TRUE,(Ⅴ１!H65),"表示不可")</f>
        <v>表示不可</v>
      </c>
      <c r="J124" s="630" t="str">
        <f>IF($C$26=TRUE,(Ⅴ１!I65),"表示不可")</f>
        <v>表示不可</v>
      </c>
      <c r="K124" s="597" t="str">
        <f>IF($C$26=TRUE,(Ⅴ１!J65),"表示不可")</f>
        <v>表示不可</v>
      </c>
      <c r="L124" s="632" t="str">
        <f t="shared" si="8"/>
        <v/>
      </c>
      <c r="M124" s="628" t="str">
        <f>IF($C$26=TRUE,(Ⅴ１!L65),"表示不可")</f>
        <v>表示不可</v>
      </c>
      <c r="N124" s="633" t="str">
        <f>IF($C$26=TRUE,(Ⅴ１!M65),"表示不可")</f>
        <v>表示不可</v>
      </c>
      <c r="O124" s="634" t="str">
        <f>IF($C$26=TRUE,(Ⅴ１!N65),"表示不可")</f>
        <v>表示不可</v>
      </c>
      <c r="P124" s="394"/>
      <c r="Q124" s="730"/>
      <c r="R124" s="731"/>
      <c r="S124" s="730"/>
      <c r="T124" s="170"/>
      <c r="X124" s="90"/>
      <c r="Y124" s="196"/>
      <c r="Z124" s="210"/>
      <c r="AB124" s="91"/>
      <c r="AC124" s="91"/>
      <c r="AD124" s="91"/>
      <c r="AE124" s="91"/>
      <c r="AF124" s="91"/>
      <c r="AG124" s="91"/>
      <c r="AH124" s="91"/>
      <c r="AK124" s="92"/>
    </row>
    <row r="125" spans="1:37" ht="12" customHeight="1">
      <c r="Q125" s="186"/>
      <c r="R125" s="186"/>
      <c r="S125" s="186"/>
      <c r="T125" s="186"/>
      <c r="X125" s="90"/>
      <c r="Y125" s="196"/>
      <c r="Z125" s="210"/>
      <c r="AB125" s="91"/>
      <c r="AC125" s="91"/>
      <c r="AD125" s="91"/>
      <c r="AE125" s="91"/>
      <c r="AF125" s="91"/>
      <c r="AG125" s="91"/>
      <c r="AH125" s="91"/>
      <c r="AK125" s="92"/>
    </row>
    <row r="126" spans="1:37" ht="32.25" customHeight="1">
      <c r="C126" s="880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高文連個人情報に関する保護規定を承諾したうえで、上記のとおり第40回宮崎県高等学校総合文化祭 放送部門への参加を申し込みます。</v>
      </c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80"/>
      <c r="Q126" s="186"/>
      <c r="R126" s="186"/>
      <c r="S126" s="186"/>
      <c r="T126" s="186"/>
      <c r="X126" s="96"/>
      <c r="Y126" s="90"/>
      <c r="Z126" s="210"/>
      <c r="AB126" s="187"/>
      <c r="AC126" s="187"/>
      <c r="AD126" s="187"/>
      <c r="AE126" s="187"/>
      <c r="AF126" s="187"/>
      <c r="AG126" s="187"/>
      <c r="AH126" s="187"/>
      <c r="AI126" s="91"/>
      <c r="AJ126" s="91"/>
      <c r="AK126" s="90"/>
    </row>
    <row r="127" spans="1:37" s="192" customFormat="1" ht="18.75" customHeight="1">
      <c r="A127" s="188"/>
      <c r="C127" s="881">
        <f ca="1">(Ⅰ!C23)</f>
        <v>43347</v>
      </c>
      <c r="D127" s="881"/>
      <c r="E127" s="188"/>
      <c r="F127" s="189"/>
      <c r="G127" s="188"/>
      <c r="H127" s="189"/>
      <c r="I127" s="188"/>
      <c r="J127" s="188"/>
      <c r="K127" s="68"/>
      <c r="L127" s="188"/>
      <c r="M127" s="188"/>
      <c r="N127" s="190"/>
      <c r="O127" s="190"/>
      <c r="P127" s="422"/>
      <c r="Q127" s="191"/>
      <c r="R127" s="191"/>
      <c r="S127" s="191"/>
      <c r="T127" s="191"/>
      <c r="U127" s="188"/>
      <c r="V127" s="188"/>
      <c r="W127" s="90"/>
      <c r="X127" s="96"/>
      <c r="Y127" s="90"/>
      <c r="Z127" s="210"/>
      <c r="AA127" s="211"/>
      <c r="AB127" s="91"/>
      <c r="AC127" s="91"/>
      <c r="AD127" s="91"/>
      <c r="AE127" s="91"/>
      <c r="AF127" s="91"/>
      <c r="AG127" s="91"/>
      <c r="AH127" s="91"/>
      <c r="AI127" s="187"/>
      <c r="AJ127" s="187"/>
      <c r="AK127" s="90"/>
    </row>
    <row r="128" spans="1:37" ht="18.75" customHeight="1">
      <c r="C128" s="523" t="s">
        <v>447</v>
      </c>
      <c r="D128" s="523"/>
      <c r="K128" s="68" t="s">
        <v>104</v>
      </c>
      <c r="L128" s="193"/>
      <c r="M128" s="522">
        <f>C3</f>
        <v>0</v>
      </c>
      <c r="N128" s="225">
        <f>C44</f>
        <v>0</v>
      </c>
      <c r="O128" s="226"/>
      <c r="P128" s="226"/>
      <c r="Q128" s="186"/>
      <c r="R128" s="186"/>
      <c r="S128" s="186"/>
      <c r="T128" s="186"/>
      <c r="X128" s="96"/>
      <c r="Y128" s="96"/>
      <c r="Z128" s="62"/>
      <c r="AB128" s="91"/>
      <c r="AC128" s="91"/>
      <c r="AD128" s="91"/>
      <c r="AE128" s="91"/>
      <c r="AF128" s="91"/>
      <c r="AG128" s="91"/>
      <c r="AH128" s="91"/>
      <c r="AI128" s="91"/>
      <c r="AJ128" s="91"/>
      <c r="AK128" s="90"/>
    </row>
    <row r="129" spans="1:37" ht="18.75" customHeight="1">
      <c r="C129" s="523" t="s">
        <v>448</v>
      </c>
      <c r="D129" s="523"/>
      <c r="K129" s="194" t="s">
        <v>158</v>
      </c>
      <c r="L129" s="195"/>
      <c r="M129" s="848">
        <f>(Ⅰ!C21)</f>
        <v>0</v>
      </c>
      <c r="N129" s="848"/>
      <c r="O129" s="848"/>
      <c r="P129" s="521" t="s">
        <v>440</v>
      </c>
      <c r="Q129" s="186"/>
      <c r="R129" s="186"/>
      <c r="S129" s="186"/>
      <c r="T129" s="186"/>
      <c r="W129" s="96"/>
      <c r="X129" s="96"/>
      <c r="Y129" s="96"/>
      <c r="Z129" s="62"/>
      <c r="AB129" s="97"/>
      <c r="AC129" s="97"/>
      <c r="AD129" s="97"/>
      <c r="AE129" s="97"/>
      <c r="AF129" s="97"/>
      <c r="AG129" s="97"/>
      <c r="AH129" s="97"/>
      <c r="AI129" s="91"/>
      <c r="AJ129" s="91"/>
      <c r="AK129" s="90"/>
    </row>
    <row r="130" spans="1:37">
      <c r="Q130" s="186"/>
      <c r="R130" s="186"/>
      <c r="S130" s="186"/>
      <c r="T130" s="186"/>
    </row>
    <row r="131" spans="1:37">
      <c r="Q131" s="186"/>
      <c r="R131" s="186"/>
      <c r="S131" s="186"/>
      <c r="T131" s="186"/>
    </row>
    <row r="132" spans="1:37">
      <c r="Q132" s="186"/>
      <c r="R132" s="186"/>
      <c r="S132" s="186"/>
      <c r="T132" s="186"/>
    </row>
    <row r="133" spans="1:37">
      <c r="Q133" s="186"/>
      <c r="R133" s="186"/>
      <c r="S133" s="186"/>
      <c r="T133" s="186"/>
    </row>
    <row r="134" spans="1:37">
      <c r="Q134" s="186"/>
      <c r="R134" s="186"/>
      <c r="S134" s="186"/>
      <c r="T134" s="186"/>
    </row>
    <row r="135" spans="1:37">
      <c r="Q135" s="186"/>
      <c r="R135" s="186"/>
      <c r="S135" s="186"/>
      <c r="T135" s="186"/>
    </row>
    <row r="136" spans="1:37">
      <c r="Q136" s="186"/>
      <c r="R136" s="186"/>
      <c r="S136" s="186"/>
      <c r="T136" s="186"/>
    </row>
    <row r="137" spans="1:37">
      <c r="Q137" s="186"/>
      <c r="R137" s="186"/>
      <c r="S137" s="186"/>
      <c r="T137" s="186"/>
    </row>
    <row r="138" spans="1:37">
      <c r="A138"/>
      <c r="B138"/>
      <c r="C138"/>
      <c r="D138"/>
      <c r="E138"/>
      <c r="Q138" s="186"/>
      <c r="R138" s="186"/>
      <c r="S138" s="186"/>
      <c r="T138" s="186"/>
    </row>
    <row r="139" spans="1:37">
      <c r="A139"/>
      <c r="B139"/>
      <c r="C139"/>
      <c r="D139"/>
      <c r="E139"/>
      <c r="Q139" s="186"/>
      <c r="R139" s="186"/>
      <c r="S139" s="186"/>
      <c r="T139" s="186"/>
    </row>
    <row r="140" spans="1:37">
      <c r="A140"/>
      <c r="B140"/>
      <c r="C140"/>
      <c r="D140"/>
      <c r="E140"/>
      <c r="Q140" s="186"/>
      <c r="R140" s="186"/>
      <c r="S140" s="186"/>
      <c r="T140" s="186"/>
    </row>
    <row r="141" spans="1:37">
      <c r="A141"/>
      <c r="B141"/>
      <c r="C141"/>
      <c r="D141"/>
      <c r="E141"/>
      <c r="F141" s="5"/>
      <c r="H141" s="5"/>
      <c r="K141" s="5"/>
      <c r="N141" s="5"/>
      <c r="O141" s="5"/>
      <c r="P141" s="18"/>
      <c r="Q141" s="186"/>
      <c r="R141" s="186"/>
      <c r="S141" s="186"/>
      <c r="T141" s="186"/>
      <c r="W141" s="5"/>
      <c r="X141" s="196"/>
      <c r="Z141" s="215"/>
      <c r="AB141"/>
      <c r="AC141"/>
      <c r="AD141"/>
      <c r="AE141"/>
      <c r="AF141"/>
      <c r="AG141"/>
      <c r="AH141"/>
      <c r="AI141"/>
      <c r="AJ141"/>
      <c r="AK141"/>
    </row>
    <row r="142" spans="1:37">
      <c r="A142"/>
      <c r="B142"/>
      <c r="C142"/>
      <c r="D142"/>
      <c r="E142"/>
      <c r="F142" s="5"/>
      <c r="H142" s="5"/>
      <c r="K142" s="5"/>
      <c r="N142" s="5"/>
      <c r="O142" s="5"/>
      <c r="P142" s="18"/>
      <c r="Q142" s="186"/>
      <c r="R142" s="186"/>
      <c r="S142" s="186"/>
      <c r="T142" s="186"/>
      <c r="W142" s="5"/>
      <c r="X142" s="196"/>
      <c r="Z142" s="215"/>
      <c r="AB142"/>
      <c r="AC142"/>
      <c r="AD142"/>
      <c r="AE142"/>
      <c r="AF142"/>
      <c r="AG142"/>
      <c r="AH142"/>
      <c r="AI142"/>
      <c r="AJ142"/>
      <c r="AK142"/>
    </row>
    <row r="143" spans="1:37">
      <c r="A143"/>
      <c r="B143"/>
      <c r="C143"/>
      <c r="D143"/>
      <c r="E143"/>
      <c r="F143" s="5"/>
      <c r="H143" s="5"/>
      <c r="K143" s="5"/>
      <c r="N143" s="5"/>
      <c r="O143" s="5"/>
      <c r="P143" s="18"/>
      <c r="Q143" s="186"/>
      <c r="R143" s="186"/>
      <c r="S143" s="186"/>
      <c r="T143" s="186"/>
      <c r="W143" s="5"/>
      <c r="X143" s="196"/>
      <c r="Z143" s="215"/>
      <c r="AB143"/>
      <c r="AC143"/>
      <c r="AD143"/>
      <c r="AE143"/>
      <c r="AF143"/>
      <c r="AG143"/>
      <c r="AH143"/>
      <c r="AI143"/>
      <c r="AJ143"/>
      <c r="AK143"/>
    </row>
    <row r="144" spans="1:37">
      <c r="A144"/>
      <c r="B144"/>
      <c r="C144"/>
      <c r="D144"/>
      <c r="E144"/>
      <c r="F144" s="5"/>
      <c r="H144" s="5"/>
      <c r="K144" s="5"/>
      <c r="N144" s="5"/>
      <c r="O144" s="5"/>
      <c r="P144" s="18"/>
      <c r="Q144" s="186"/>
      <c r="R144" s="186"/>
      <c r="S144" s="186"/>
      <c r="T144" s="186"/>
      <c r="W144" s="5"/>
      <c r="X144" s="196"/>
      <c r="Z144" s="215"/>
      <c r="AB144"/>
      <c r="AC144"/>
      <c r="AD144"/>
      <c r="AE144"/>
      <c r="AF144"/>
      <c r="AG144"/>
      <c r="AH144"/>
      <c r="AI144"/>
      <c r="AJ144"/>
      <c r="AK144"/>
    </row>
    <row r="145" spans="1:37">
      <c r="A145"/>
      <c r="B145"/>
      <c r="C145"/>
      <c r="D145"/>
      <c r="E145"/>
      <c r="F145" s="5"/>
      <c r="H145" s="5"/>
      <c r="K145" s="5"/>
      <c r="N145" s="5"/>
      <c r="O145" s="5"/>
      <c r="P145" s="18"/>
      <c r="Q145" s="186"/>
      <c r="R145" s="186"/>
      <c r="S145" s="186"/>
      <c r="T145" s="186"/>
      <c r="W145" s="5"/>
      <c r="X145" s="196"/>
      <c r="Z145" s="215"/>
      <c r="AB145"/>
      <c r="AC145"/>
      <c r="AD145"/>
      <c r="AE145"/>
      <c r="AF145"/>
      <c r="AG145"/>
      <c r="AH145"/>
      <c r="AI145"/>
      <c r="AJ145"/>
      <c r="AK145"/>
    </row>
    <row r="146" spans="1:37">
      <c r="A146"/>
      <c r="B146"/>
      <c r="C146"/>
      <c r="D146"/>
      <c r="E146"/>
      <c r="F146" s="5"/>
      <c r="H146" s="5"/>
      <c r="K146" s="5"/>
      <c r="N146" s="5"/>
      <c r="O146" s="5"/>
      <c r="P146" s="18"/>
      <c r="Q146" s="186"/>
      <c r="R146" s="186"/>
      <c r="S146" s="186"/>
      <c r="T146" s="186"/>
      <c r="W146" s="5"/>
      <c r="X146" s="196"/>
      <c r="Z146" s="215"/>
      <c r="AB146"/>
      <c r="AC146"/>
      <c r="AD146"/>
      <c r="AE146"/>
      <c r="AF146"/>
      <c r="AG146"/>
      <c r="AH146"/>
      <c r="AI146"/>
      <c r="AJ146"/>
      <c r="AK146"/>
    </row>
    <row r="147" spans="1:37">
      <c r="A147"/>
      <c r="B147"/>
      <c r="C147"/>
      <c r="D147"/>
      <c r="E147"/>
      <c r="F147" s="5"/>
      <c r="H147" s="5"/>
      <c r="K147" s="5"/>
      <c r="N147" s="5"/>
      <c r="O147" s="5"/>
      <c r="P147" s="18"/>
      <c r="Q147" s="186"/>
      <c r="R147" s="186"/>
      <c r="S147" s="186"/>
      <c r="T147" s="186"/>
      <c r="W147" s="5"/>
      <c r="X147" s="196"/>
      <c r="Z147" s="215"/>
      <c r="AB147"/>
      <c r="AC147"/>
      <c r="AD147"/>
      <c r="AE147"/>
      <c r="AF147"/>
      <c r="AG147"/>
      <c r="AH147"/>
      <c r="AI147"/>
      <c r="AJ147"/>
      <c r="AK147"/>
    </row>
    <row r="148" spans="1:37">
      <c r="A148"/>
      <c r="B148"/>
      <c r="C148"/>
      <c r="D148"/>
      <c r="E148"/>
      <c r="F148" s="5"/>
      <c r="H148" s="5"/>
      <c r="K148" s="5"/>
      <c r="N148" s="5"/>
      <c r="O148" s="5"/>
      <c r="P148" s="18"/>
      <c r="Q148" s="186"/>
      <c r="R148" s="186"/>
      <c r="S148" s="186"/>
      <c r="T148" s="186"/>
      <c r="W148" s="5"/>
      <c r="X148" s="196"/>
      <c r="Z148" s="215"/>
      <c r="AB148"/>
      <c r="AC148"/>
      <c r="AD148"/>
      <c r="AE148"/>
      <c r="AF148"/>
      <c r="AG148"/>
      <c r="AH148"/>
      <c r="AI148"/>
      <c r="AJ148"/>
      <c r="AK148"/>
    </row>
    <row r="149" spans="1:37">
      <c r="A149"/>
      <c r="B149"/>
      <c r="C149"/>
      <c r="D149"/>
      <c r="E149"/>
      <c r="F149" s="5"/>
      <c r="H149" s="5"/>
      <c r="K149" s="5"/>
      <c r="N149" s="5"/>
      <c r="O149" s="5"/>
      <c r="P149" s="18"/>
      <c r="Q149" s="186"/>
      <c r="R149" s="186"/>
      <c r="S149" s="186"/>
      <c r="T149" s="186"/>
      <c r="W149" s="5"/>
      <c r="X149" s="196"/>
      <c r="Z149" s="215"/>
      <c r="AB149"/>
      <c r="AC149"/>
      <c r="AD149"/>
      <c r="AE149"/>
      <c r="AF149"/>
      <c r="AG149"/>
      <c r="AH149"/>
      <c r="AI149"/>
      <c r="AJ149"/>
      <c r="AK149"/>
    </row>
    <row r="150" spans="1:37">
      <c r="A150"/>
      <c r="B150"/>
      <c r="C150"/>
      <c r="D150"/>
      <c r="E150"/>
      <c r="F150" s="5"/>
      <c r="H150" s="5"/>
      <c r="K150" s="5"/>
      <c r="N150" s="5"/>
      <c r="O150" s="5"/>
      <c r="P150" s="18"/>
      <c r="Q150" s="186"/>
      <c r="R150" s="186"/>
      <c r="S150" s="186"/>
      <c r="T150" s="186"/>
      <c r="W150" s="5"/>
      <c r="X150" s="196"/>
      <c r="Z150" s="215"/>
      <c r="AB150"/>
      <c r="AC150"/>
      <c r="AD150"/>
      <c r="AE150"/>
      <c r="AF150"/>
      <c r="AG150"/>
      <c r="AH150"/>
      <c r="AI150"/>
      <c r="AJ150"/>
      <c r="AK150"/>
    </row>
    <row r="151" spans="1:37">
      <c r="A151"/>
      <c r="B151"/>
      <c r="C151"/>
      <c r="D151"/>
      <c r="E151"/>
      <c r="F151" s="5"/>
      <c r="H151" s="5"/>
      <c r="K151" s="5"/>
      <c r="N151" s="5"/>
      <c r="O151" s="5"/>
      <c r="P151" s="18"/>
      <c r="Q151" s="186"/>
      <c r="R151" s="186"/>
      <c r="S151" s="186"/>
      <c r="T151" s="186"/>
      <c r="W151" s="5"/>
      <c r="X151" s="196"/>
      <c r="Z151" s="215"/>
      <c r="AB151"/>
      <c r="AC151"/>
      <c r="AD151"/>
      <c r="AE151"/>
      <c r="AF151"/>
      <c r="AG151"/>
      <c r="AH151"/>
      <c r="AI151"/>
      <c r="AJ151"/>
      <c r="AK151"/>
    </row>
    <row r="152" spans="1:37">
      <c r="A152"/>
      <c r="B152"/>
      <c r="C152"/>
      <c r="D152"/>
      <c r="E152"/>
      <c r="F152" s="5"/>
      <c r="H152" s="5"/>
      <c r="K152" s="5"/>
      <c r="N152" s="5"/>
      <c r="O152" s="5"/>
      <c r="P152" s="18"/>
      <c r="Q152" s="186"/>
      <c r="R152" s="186"/>
      <c r="S152" s="186"/>
      <c r="T152" s="186"/>
      <c r="W152" s="5"/>
      <c r="X152" s="196"/>
      <c r="Z152" s="215"/>
      <c r="AB152"/>
      <c r="AC152"/>
      <c r="AD152"/>
      <c r="AE152"/>
      <c r="AF152"/>
      <c r="AG152"/>
      <c r="AH152"/>
      <c r="AI152"/>
      <c r="AJ152"/>
      <c r="AK152"/>
    </row>
    <row r="153" spans="1:37">
      <c r="A153"/>
      <c r="B153"/>
      <c r="C153"/>
      <c r="D153"/>
      <c r="E153"/>
      <c r="F153" s="5"/>
      <c r="H153" s="5"/>
      <c r="K153" s="5"/>
      <c r="N153" s="5"/>
      <c r="O153" s="5"/>
      <c r="P153" s="18"/>
      <c r="Q153" s="186"/>
      <c r="R153" s="186"/>
      <c r="S153" s="186"/>
      <c r="T153" s="186"/>
      <c r="W153" s="5"/>
      <c r="X153" s="196"/>
      <c r="Z153" s="215"/>
      <c r="AB153"/>
      <c r="AC153"/>
      <c r="AD153"/>
      <c r="AE153"/>
      <c r="AF153"/>
      <c r="AG153"/>
      <c r="AH153"/>
      <c r="AI153"/>
      <c r="AJ153"/>
      <c r="AK153"/>
    </row>
    <row r="154" spans="1:37">
      <c r="A154"/>
      <c r="B154"/>
      <c r="C154"/>
      <c r="D154"/>
      <c r="E154"/>
      <c r="F154" s="5"/>
      <c r="H154" s="5"/>
      <c r="K154" s="5"/>
      <c r="N154" s="5"/>
      <c r="O154" s="5"/>
      <c r="P154" s="18"/>
      <c r="Q154" s="186"/>
      <c r="R154" s="186"/>
      <c r="S154" s="186"/>
      <c r="T154" s="186"/>
      <c r="W154" s="5"/>
      <c r="X154" s="196"/>
      <c r="Z154" s="215"/>
      <c r="AB154"/>
      <c r="AC154"/>
      <c r="AD154"/>
      <c r="AE154"/>
      <c r="AF154"/>
      <c r="AG154"/>
      <c r="AH154"/>
      <c r="AI154"/>
      <c r="AJ154"/>
      <c r="AK154"/>
    </row>
    <row r="155" spans="1:37">
      <c r="A155"/>
      <c r="B155"/>
      <c r="C155"/>
      <c r="D155"/>
      <c r="E155"/>
      <c r="F155" s="5"/>
      <c r="H155" s="5"/>
      <c r="K155" s="5"/>
      <c r="N155" s="5"/>
      <c r="O155" s="5"/>
      <c r="P155" s="18"/>
      <c r="Q155" s="186"/>
      <c r="R155" s="186"/>
      <c r="S155" s="186"/>
      <c r="T155" s="186"/>
      <c r="W155" s="5"/>
      <c r="X155" s="196"/>
      <c r="Z155" s="215"/>
      <c r="AB155"/>
      <c r="AC155"/>
      <c r="AD155"/>
      <c r="AE155"/>
      <c r="AF155"/>
      <c r="AG155"/>
      <c r="AH155"/>
      <c r="AI155"/>
      <c r="AJ155"/>
      <c r="AK155"/>
    </row>
    <row r="156" spans="1:37">
      <c r="A156"/>
      <c r="B156"/>
      <c r="C156"/>
      <c r="D156"/>
      <c r="E156"/>
      <c r="F156" s="5"/>
      <c r="H156" s="5"/>
      <c r="K156" s="5"/>
      <c r="N156" s="5"/>
      <c r="O156" s="5"/>
      <c r="P156" s="18"/>
      <c r="Q156" s="186"/>
      <c r="R156" s="186"/>
      <c r="S156" s="186"/>
      <c r="T156" s="186"/>
      <c r="W156" s="5"/>
      <c r="X156" s="196"/>
      <c r="Z156" s="215"/>
      <c r="AB156"/>
      <c r="AC156"/>
      <c r="AD156"/>
      <c r="AE156"/>
      <c r="AF156"/>
      <c r="AG156"/>
      <c r="AH156"/>
      <c r="AI156"/>
      <c r="AJ156"/>
      <c r="AK156"/>
    </row>
    <row r="157" spans="1:37">
      <c r="A157"/>
      <c r="B157"/>
      <c r="C157"/>
      <c r="D157"/>
      <c r="E157"/>
      <c r="F157" s="5"/>
      <c r="H157" s="5"/>
      <c r="K157" s="5"/>
      <c r="N157" s="5"/>
      <c r="O157" s="5"/>
      <c r="P157" s="18"/>
      <c r="Q157" s="186"/>
      <c r="R157" s="186"/>
      <c r="S157" s="186"/>
      <c r="T157" s="186"/>
      <c r="W157" s="5"/>
      <c r="X157" s="196"/>
      <c r="Z157" s="215"/>
      <c r="AB157"/>
      <c r="AC157"/>
      <c r="AD157"/>
      <c r="AE157"/>
      <c r="AF157"/>
      <c r="AG157"/>
      <c r="AH157"/>
      <c r="AI157"/>
      <c r="AJ157"/>
      <c r="AK157"/>
    </row>
    <row r="158" spans="1:37">
      <c r="A158"/>
      <c r="B158"/>
      <c r="C158"/>
      <c r="D158"/>
      <c r="E158"/>
      <c r="F158" s="5"/>
      <c r="H158" s="5"/>
      <c r="K158" s="5"/>
      <c r="N158" s="5"/>
      <c r="O158" s="5"/>
      <c r="P158" s="18"/>
      <c r="Q158" s="186"/>
      <c r="R158" s="186"/>
      <c r="S158" s="186"/>
      <c r="T158" s="186"/>
      <c r="W158" s="5"/>
      <c r="X158" s="196"/>
      <c r="Z158" s="215"/>
      <c r="AB158"/>
      <c r="AC158"/>
      <c r="AD158"/>
      <c r="AE158"/>
      <c r="AF158"/>
      <c r="AG158"/>
      <c r="AH158"/>
      <c r="AI158"/>
      <c r="AJ158"/>
      <c r="AK158"/>
    </row>
    <row r="159" spans="1:37">
      <c r="A159"/>
      <c r="B159"/>
      <c r="C159"/>
      <c r="D159"/>
      <c r="E159"/>
      <c r="F159" s="5"/>
      <c r="H159" s="5"/>
      <c r="K159" s="5"/>
      <c r="N159" s="5"/>
      <c r="O159" s="5"/>
      <c r="P159" s="18"/>
      <c r="Q159" s="186"/>
      <c r="R159" s="186"/>
      <c r="S159" s="186"/>
      <c r="T159" s="186"/>
      <c r="W159" s="5"/>
      <c r="X159" s="196"/>
      <c r="Z159" s="215"/>
      <c r="AB159"/>
      <c r="AC159"/>
      <c r="AD159"/>
      <c r="AE159"/>
      <c r="AF159"/>
      <c r="AG159"/>
      <c r="AH159"/>
      <c r="AI159"/>
      <c r="AJ159"/>
      <c r="AK159"/>
    </row>
    <row r="160" spans="1:37">
      <c r="A160"/>
      <c r="B160"/>
      <c r="C160"/>
      <c r="D160"/>
      <c r="E160"/>
      <c r="F160" s="5"/>
      <c r="H160" s="5"/>
      <c r="K160" s="5"/>
      <c r="N160" s="5"/>
      <c r="O160" s="5"/>
      <c r="P160" s="18"/>
      <c r="Q160" s="186"/>
      <c r="R160" s="186"/>
      <c r="S160" s="186"/>
      <c r="T160" s="186"/>
      <c r="W160" s="5"/>
      <c r="X160" s="196"/>
      <c r="Z160" s="215"/>
      <c r="AB160"/>
      <c r="AC160"/>
      <c r="AD160"/>
      <c r="AE160"/>
      <c r="AF160"/>
      <c r="AG160"/>
      <c r="AH160"/>
      <c r="AI160"/>
      <c r="AJ160"/>
      <c r="AK160"/>
    </row>
    <row r="161" spans="1:37">
      <c r="A161"/>
      <c r="B161"/>
      <c r="C161"/>
      <c r="D161"/>
      <c r="E161"/>
      <c r="F161" s="5"/>
      <c r="H161" s="5"/>
      <c r="K161" s="5"/>
      <c r="N161" s="5"/>
      <c r="O161" s="5"/>
      <c r="P161" s="18"/>
      <c r="Q161" s="186"/>
      <c r="R161" s="186"/>
      <c r="S161" s="186"/>
      <c r="T161" s="186"/>
      <c r="W161" s="5"/>
      <c r="X161" s="196"/>
      <c r="Z161" s="215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/>
      <c r="C162"/>
      <c r="D162"/>
      <c r="E162"/>
      <c r="F162" s="5"/>
      <c r="H162" s="5"/>
      <c r="K162" s="5"/>
      <c r="N162" s="5"/>
      <c r="O162" s="5"/>
      <c r="P162" s="18"/>
      <c r="Q162" s="186"/>
      <c r="R162" s="186"/>
      <c r="S162" s="186"/>
      <c r="T162" s="186"/>
      <c r="W162" s="5"/>
      <c r="X162" s="196"/>
      <c r="Z162" s="215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/>
      <c r="C163"/>
      <c r="D163"/>
      <c r="E163"/>
      <c r="F163" s="5"/>
      <c r="H163" s="5"/>
      <c r="K163" s="5"/>
      <c r="N163" s="5"/>
      <c r="O163" s="5"/>
      <c r="P163" s="18"/>
      <c r="Q163" s="186"/>
      <c r="R163" s="186"/>
      <c r="S163" s="186"/>
      <c r="T163" s="186"/>
      <c r="W163" s="5"/>
      <c r="X163" s="196"/>
      <c r="Z163" s="215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/>
      <c r="C164"/>
      <c r="D164"/>
      <c r="E164"/>
      <c r="F164" s="5"/>
      <c r="H164" s="5"/>
      <c r="K164" s="5"/>
      <c r="N164" s="5"/>
      <c r="O164" s="5"/>
      <c r="P164" s="18"/>
      <c r="Q164" s="186"/>
      <c r="R164" s="186"/>
      <c r="S164" s="186"/>
      <c r="T164" s="186"/>
      <c r="W164" s="5"/>
      <c r="X164" s="196"/>
      <c r="Z164" s="215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/>
      <c r="C165"/>
      <c r="D165"/>
      <c r="E165"/>
      <c r="F165" s="5"/>
      <c r="H165" s="5"/>
      <c r="K165" s="5"/>
      <c r="N165" s="5"/>
      <c r="O165" s="5"/>
      <c r="P165" s="18"/>
      <c r="Q165" s="186"/>
      <c r="R165" s="186"/>
      <c r="S165" s="186"/>
      <c r="T165" s="186"/>
      <c r="W165" s="5"/>
      <c r="X165" s="196"/>
      <c r="Z165" s="215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/>
      <c r="C166"/>
      <c r="D166"/>
      <c r="E166"/>
      <c r="F166" s="5"/>
      <c r="H166" s="5"/>
      <c r="K166" s="5"/>
      <c r="N166" s="5"/>
      <c r="O166" s="5"/>
      <c r="P166" s="18"/>
      <c r="Q166" s="186"/>
      <c r="R166" s="186"/>
      <c r="S166" s="186"/>
      <c r="T166" s="186"/>
      <c r="W166" s="5"/>
      <c r="X166" s="196"/>
      <c r="Z166" s="215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/>
      <c r="C167"/>
      <c r="D167"/>
      <c r="E167"/>
      <c r="F167" s="5"/>
      <c r="H167" s="5"/>
      <c r="K167" s="5"/>
      <c r="N167" s="5"/>
      <c r="O167" s="5"/>
      <c r="P167" s="18"/>
      <c r="Q167" s="186"/>
      <c r="R167" s="186"/>
      <c r="S167" s="186"/>
      <c r="T167" s="186"/>
      <c r="W167" s="5"/>
      <c r="X167" s="196"/>
      <c r="Z167" s="215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/>
      <c r="C168"/>
      <c r="D168"/>
      <c r="E168"/>
      <c r="F168" s="5"/>
      <c r="H168" s="5"/>
      <c r="K168" s="5"/>
      <c r="N168" s="5"/>
      <c r="O168" s="5"/>
      <c r="P168" s="18"/>
      <c r="Q168" s="186"/>
      <c r="R168" s="186"/>
      <c r="S168" s="186"/>
      <c r="T168" s="186"/>
      <c r="W168" s="5"/>
      <c r="X168" s="196"/>
      <c r="Z168" s="215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/>
      <c r="C169"/>
      <c r="D169"/>
      <c r="E169"/>
      <c r="F169" s="5"/>
      <c r="H169" s="5"/>
      <c r="K169" s="5"/>
      <c r="N169" s="5"/>
      <c r="O169" s="5"/>
      <c r="P169" s="18"/>
      <c r="Q169" s="186"/>
      <c r="R169" s="186"/>
      <c r="S169" s="186"/>
      <c r="T169" s="186"/>
      <c r="W169" s="5"/>
      <c r="X169" s="196"/>
      <c r="Z169" s="215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/>
      <c r="C170"/>
      <c r="D170"/>
      <c r="E170"/>
      <c r="F170" s="5"/>
      <c r="H170" s="5"/>
      <c r="K170" s="5"/>
      <c r="N170" s="5"/>
      <c r="O170" s="5"/>
      <c r="P170" s="18"/>
      <c r="Q170" s="186"/>
      <c r="R170" s="186"/>
      <c r="S170" s="186"/>
      <c r="T170" s="186"/>
      <c r="W170" s="5"/>
      <c r="X170" s="196"/>
      <c r="Z170" s="215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/>
      <c r="C171"/>
      <c r="D171"/>
      <c r="E171"/>
      <c r="F171" s="5"/>
      <c r="H171" s="5"/>
      <c r="K171" s="5"/>
      <c r="N171" s="5"/>
      <c r="O171" s="5"/>
      <c r="P171" s="18"/>
      <c r="Q171" s="186"/>
      <c r="R171" s="186"/>
      <c r="S171" s="186"/>
      <c r="T171" s="186"/>
      <c r="W171" s="5"/>
      <c r="X171" s="196"/>
      <c r="Z171" s="215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/>
      <c r="C172"/>
      <c r="D172"/>
      <c r="E172"/>
      <c r="F172" s="5"/>
      <c r="H172" s="5"/>
      <c r="K172" s="5"/>
      <c r="N172" s="5"/>
      <c r="O172" s="5"/>
      <c r="P172" s="18"/>
      <c r="Q172" s="186"/>
      <c r="R172" s="186"/>
      <c r="S172" s="186"/>
      <c r="T172" s="186"/>
      <c r="W172" s="5"/>
      <c r="X172" s="196"/>
      <c r="Z172" s="215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/>
      <c r="C173"/>
      <c r="D173"/>
      <c r="E173"/>
      <c r="F173" s="5"/>
      <c r="H173" s="5"/>
      <c r="K173" s="5"/>
      <c r="N173" s="5"/>
      <c r="O173" s="5"/>
      <c r="P173" s="18"/>
      <c r="Q173" s="186"/>
      <c r="R173" s="186"/>
      <c r="S173" s="186"/>
      <c r="T173" s="186"/>
      <c r="W173" s="5"/>
      <c r="X173" s="196"/>
      <c r="Z173" s="215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/>
      <c r="C174"/>
      <c r="D174"/>
      <c r="E174"/>
      <c r="F174" s="5"/>
      <c r="H174" s="5"/>
      <c r="K174" s="5"/>
      <c r="N174" s="5"/>
      <c r="O174" s="5"/>
      <c r="P174" s="18"/>
      <c r="Q174" s="186"/>
      <c r="R174" s="186"/>
      <c r="S174" s="186"/>
      <c r="T174" s="186"/>
      <c r="W174" s="5"/>
      <c r="X174" s="196"/>
      <c r="Z174" s="215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/>
      <c r="C175"/>
      <c r="D175"/>
      <c r="E175"/>
      <c r="F175" s="5"/>
      <c r="H175" s="5"/>
      <c r="K175" s="5"/>
      <c r="N175" s="5"/>
      <c r="O175" s="5"/>
      <c r="P175" s="18"/>
      <c r="Q175" s="186"/>
      <c r="R175" s="186"/>
      <c r="S175" s="186"/>
      <c r="T175" s="186"/>
      <c r="W175" s="5"/>
      <c r="X175" s="196"/>
      <c r="Z175" s="215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/>
      <c r="C176"/>
      <c r="D176"/>
      <c r="E176"/>
      <c r="F176" s="5"/>
      <c r="H176" s="5"/>
      <c r="K176" s="5"/>
      <c r="N176" s="5"/>
      <c r="O176" s="5"/>
      <c r="P176" s="18"/>
      <c r="Q176" s="186"/>
      <c r="R176" s="186"/>
      <c r="S176" s="186"/>
      <c r="T176" s="186"/>
      <c r="W176" s="5"/>
      <c r="X176" s="196"/>
      <c r="Z176" s="215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/>
      <c r="C177"/>
      <c r="D177"/>
      <c r="E177"/>
      <c r="F177" s="5"/>
      <c r="H177" s="5"/>
      <c r="K177" s="5"/>
      <c r="N177" s="5"/>
      <c r="O177" s="5"/>
      <c r="P177" s="18"/>
      <c r="Q177" s="186"/>
      <c r="R177" s="186"/>
      <c r="S177" s="186"/>
      <c r="T177" s="186"/>
      <c r="W177" s="5"/>
      <c r="X177" s="196"/>
      <c r="Z177" s="215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/>
      <c r="C178"/>
      <c r="D178"/>
      <c r="E178"/>
      <c r="F178" s="5"/>
      <c r="H178" s="5"/>
      <c r="K178" s="5"/>
      <c r="N178" s="5"/>
      <c r="O178" s="5"/>
      <c r="P178" s="18"/>
      <c r="Q178" s="186"/>
      <c r="R178" s="186"/>
      <c r="S178" s="186"/>
      <c r="T178" s="186"/>
      <c r="W178" s="5"/>
      <c r="X178" s="196"/>
      <c r="Z178" s="215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/>
      <c r="C179"/>
      <c r="D179"/>
      <c r="E179"/>
      <c r="F179" s="5"/>
      <c r="H179" s="5"/>
      <c r="K179" s="5"/>
      <c r="N179" s="5"/>
      <c r="O179" s="5"/>
      <c r="P179" s="18"/>
      <c r="Q179" s="186"/>
      <c r="R179" s="186"/>
      <c r="S179" s="186"/>
      <c r="T179" s="186"/>
      <c r="W179" s="5"/>
      <c r="X179" s="196"/>
      <c r="Z179" s="215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/>
      <c r="C180"/>
      <c r="D180"/>
      <c r="E180"/>
      <c r="F180" s="5"/>
      <c r="H180" s="5"/>
      <c r="K180" s="5"/>
      <c r="N180" s="5"/>
      <c r="O180" s="5"/>
      <c r="P180" s="18"/>
      <c r="Q180" s="186"/>
      <c r="R180" s="186"/>
      <c r="S180" s="186"/>
      <c r="T180" s="186"/>
      <c r="W180" s="5"/>
      <c r="X180" s="196"/>
      <c r="Z180" s="215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/>
      <c r="C181"/>
      <c r="D181"/>
      <c r="E181"/>
      <c r="F181" s="5"/>
      <c r="H181" s="5"/>
      <c r="K181" s="5"/>
      <c r="N181" s="5"/>
      <c r="O181" s="5"/>
      <c r="P181" s="18"/>
      <c r="Q181" s="186"/>
      <c r="R181" s="186"/>
      <c r="S181" s="186"/>
      <c r="T181" s="186"/>
      <c r="W181" s="5"/>
      <c r="X181" s="196"/>
      <c r="Z181" s="215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/>
      <c r="C182"/>
      <c r="D182"/>
      <c r="E182"/>
      <c r="F182" s="5"/>
      <c r="H182" s="5"/>
      <c r="K182" s="5"/>
      <c r="N182" s="5"/>
      <c r="O182" s="5"/>
      <c r="P182" s="18"/>
      <c r="Q182" s="186"/>
      <c r="R182" s="186"/>
      <c r="S182" s="186"/>
      <c r="T182" s="186"/>
      <c r="W182" s="5"/>
      <c r="X182" s="196"/>
      <c r="Z182" s="215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/>
      <c r="C183"/>
      <c r="D183"/>
      <c r="E183"/>
      <c r="F183" s="5"/>
      <c r="H183" s="5"/>
      <c r="K183" s="5"/>
      <c r="N183" s="5"/>
      <c r="O183" s="5"/>
      <c r="P183" s="18"/>
      <c r="Q183" s="186"/>
      <c r="R183" s="186"/>
      <c r="S183" s="186"/>
      <c r="T183" s="186"/>
      <c r="W183" s="5"/>
      <c r="X183" s="196"/>
      <c r="Z183" s="215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/>
      <c r="C184"/>
      <c r="D184"/>
      <c r="E184"/>
      <c r="F184" s="5"/>
      <c r="H184" s="5"/>
      <c r="K184" s="5"/>
      <c r="N184" s="5"/>
      <c r="O184" s="5"/>
      <c r="P184" s="18"/>
      <c r="Q184" s="186"/>
      <c r="R184" s="186"/>
      <c r="S184" s="186"/>
      <c r="T184" s="186"/>
      <c r="W184" s="5"/>
      <c r="X184" s="196"/>
      <c r="Z184" s="215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/>
      <c r="C185"/>
      <c r="D185"/>
      <c r="E185"/>
      <c r="F185" s="5"/>
      <c r="H185" s="5"/>
      <c r="K185" s="5"/>
      <c r="N185" s="5"/>
      <c r="O185" s="5"/>
      <c r="P185" s="18"/>
      <c r="Q185" s="186"/>
      <c r="R185" s="186"/>
      <c r="S185" s="186"/>
      <c r="T185" s="186"/>
      <c r="W185" s="5"/>
      <c r="X185" s="196"/>
      <c r="Z185" s="215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/>
      <c r="C186"/>
      <c r="D186"/>
      <c r="E186"/>
      <c r="F186" s="5"/>
      <c r="H186" s="5"/>
      <c r="K186" s="5"/>
      <c r="N186" s="5"/>
      <c r="O186" s="5"/>
      <c r="P186" s="18"/>
      <c r="Q186" s="186"/>
      <c r="R186" s="186"/>
      <c r="S186" s="186"/>
      <c r="T186" s="186"/>
      <c r="W186" s="5"/>
      <c r="X186" s="196"/>
      <c r="Z186" s="215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/>
      <c r="C187"/>
      <c r="D187"/>
      <c r="E187"/>
      <c r="F187" s="5"/>
      <c r="H187" s="5"/>
      <c r="K187" s="5"/>
      <c r="N187" s="5"/>
      <c r="O187" s="5"/>
      <c r="P187" s="18"/>
      <c r="Q187" s="186"/>
      <c r="R187" s="186"/>
      <c r="S187" s="186"/>
      <c r="T187" s="186"/>
      <c r="W187" s="5"/>
      <c r="X187" s="196"/>
      <c r="Z187" s="215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/>
      <c r="C188"/>
      <c r="D188"/>
      <c r="E188"/>
      <c r="F188" s="5"/>
      <c r="H188" s="5"/>
      <c r="K188" s="5"/>
      <c r="N188" s="5"/>
      <c r="O188" s="5"/>
      <c r="P188" s="18"/>
      <c r="Q188" s="186"/>
      <c r="R188" s="186"/>
      <c r="S188" s="186"/>
      <c r="T188" s="186"/>
      <c r="W188" s="5"/>
      <c r="X188" s="196"/>
      <c r="Z188" s="215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/>
      <c r="C189"/>
      <c r="D189"/>
      <c r="E189"/>
      <c r="F189" s="5"/>
      <c r="H189" s="5"/>
      <c r="K189" s="5"/>
      <c r="N189" s="5"/>
      <c r="O189" s="5"/>
      <c r="P189" s="18"/>
      <c r="Q189" s="186"/>
      <c r="R189" s="186"/>
      <c r="S189" s="186"/>
      <c r="T189" s="186"/>
      <c r="W189" s="5"/>
      <c r="X189" s="196"/>
      <c r="Z189" s="215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/>
      <c r="C190"/>
      <c r="D190"/>
      <c r="E190"/>
      <c r="F190" s="5"/>
      <c r="H190" s="5"/>
      <c r="K190" s="5"/>
      <c r="N190" s="5"/>
      <c r="O190" s="5"/>
      <c r="P190" s="18"/>
      <c r="Q190" s="186"/>
      <c r="R190" s="186"/>
      <c r="S190" s="186"/>
      <c r="T190" s="186"/>
      <c r="W190" s="5"/>
      <c r="X190" s="196"/>
      <c r="Z190" s="215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/>
      <c r="C191"/>
      <c r="D191"/>
      <c r="E191"/>
      <c r="F191" s="5"/>
      <c r="H191" s="5"/>
      <c r="K191" s="5"/>
      <c r="N191" s="5"/>
      <c r="O191" s="5"/>
      <c r="P191" s="18"/>
      <c r="Q191" s="186"/>
      <c r="R191" s="186"/>
      <c r="S191" s="186"/>
      <c r="T191" s="186"/>
      <c r="W191" s="5"/>
      <c r="X191" s="196"/>
      <c r="Z191" s="215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/>
      <c r="C192"/>
      <c r="D192"/>
      <c r="E192"/>
      <c r="F192" s="5"/>
      <c r="H192" s="5"/>
      <c r="K192" s="5"/>
      <c r="N192" s="5"/>
      <c r="O192" s="5"/>
      <c r="P192" s="18"/>
      <c r="Q192" s="186"/>
      <c r="R192" s="186"/>
      <c r="S192" s="186"/>
      <c r="T192" s="186"/>
      <c r="W192" s="5"/>
      <c r="X192" s="196"/>
      <c r="Z192" s="215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/>
      <c r="C193"/>
      <c r="D193"/>
      <c r="E193"/>
      <c r="F193" s="5"/>
      <c r="H193" s="5"/>
      <c r="K193" s="5"/>
      <c r="N193" s="5"/>
      <c r="O193" s="5"/>
      <c r="P193" s="18"/>
      <c r="Q193" s="186"/>
      <c r="R193" s="186"/>
      <c r="S193" s="186"/>
      <c r="T193" s="186"/>
      <c r="W193" s="5"/>
      <c r="X193" s="196"/>
      <c r="Z193" s="215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/>
      <c r="C194"/>
      <c r="D194"/>
      <c r="E194"/>
      <c r="F194" s="5"/>
      <c r="H194" s="5"/>
      <c r="K194" s="5"/>
      <c r="N194" s="5"/>
      <c r="O194" s="5"/>
      <c r="P194" s="18"/>
      <c r="Q194" s="186"/>
      <c r="R194" s="186"/>
      <c r="S194" s="186"/>
      <c r="T194" s="186"/>
      <c r="W194" s="5"/>
      <c r="X194" s="196"/>
      <c r="Z194" s="215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/>
      <c r="C195"/>
      <c r="D195"/>
      <c r="E195"/>
      <c r="F195" s="5"/>
      <c r="H195" s="5"/>
      <c r="K195" s="5"/>
      <c r="N195" s="5"/>
      <c r="O195" s="5"/>
      <c r="P195" s="18"/>
      <c r="Q195" s="186"/>
      <c r="R195" s="186"/>
      <c r="S195" s="186"/>
      <c r="T195" s="186"/>
      <c r="W195" s="5"/>
      <c r="X195" s="196"/>
      <c r="Z195" s="215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/>
      <c r="C196"/>
      <c r="D196"/>
      <c r="E196"/>
      <c r="F196" s="5"/>
      <c r="H196" s="5"/>
      <c r="K196" s="5"/>
      <c r="N196" s="5"/>
      <c r="O196" s="5"/>
      <c r="P196" s="18"/>
      <c r="Q196" s="186"/>
      <c r="R196" s="186"/>
      <c r="S196" s="186"/>
      <c r="T196" s="186"/>
      <c r="W196" s="5"/>
      <c r="X196" s="196"/>
      <c r="Z196" s="215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/>
      <c r="C197"/>
      <c r="D197"/>
      <c r="E197"/>
      <c r="F197" s="5"/>
      <c r="H197" s="5"/>
      <c r="K197" s="5"/>
      <c r="N197" s="5"/>
      <c r="O197" s="5"/>
      <c r="P197" s="18"/>
      <c r="Q197" s="186"/>
      <c r="R197" s="186"/>
      <c r="S197" s="186"/>
      <c r="T197" s="186"/>
      <c r="W197" s="5"/>
      <c r="X197" s="196"/>
      <c r="Z197" s="215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/>
      <c r="C198"/>
      <c r="D198"/>
      <c r="E198"/>
      <c r="F198" s="5"/>
      <c r="H198" s="5"/>
      <c r="K198" s="5"/>
      <c r="N198" s="5"/>
      <c r="O198" s="5"/>
      <c r="P198" s="18"/>
      <c r="Q198" s="186"/>
      <c r="R198" s="186"/>
      <c r="S198" s="186"/>
      <c r="T198" s="186"/>
      <c r="W198" s="5"/>
      <c r="X198" s="196"/>
      <c r="Z198" s="215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/>
      <c r="C199"/>
      <c r="D199"/>
      <c r="E199"/>
      <c r="F199" s="5"/>
      <c r="H199" s="5"/>
      <c r="K199" s="5"/>
      <c r="N199" s="5"/>
      <c r="O199" s="5"/>
      <c r="P199" s="18"/>
      <c r="Q199" s="186"/>
      <c r="R199" s="186"/>
      <c r="S199" s="186"/>
      <c r="T199" s="186"/>
      <c r="W199" s="5"/>
      <c r="X199" s="196"/>
      <c r="Z199" s="215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/>
      <c r="C200"/>
      <c r="D200"/>
      <c r="E200"/>
      <c r="F200" s="5"/>
      <c r="H200" s="5"/>
      <c r="K200" s="5"/>
      <c r="N200" s="5"/>
      <c r="O200" s="5"/>
      <c r="P200" s="18"/>
      <c r="Q200" s="186"/>
      <c r="R200" s="186"/>
      <c r="S200" s="186"/>
      <c r="T200" s="186"/>
      <c r="W200" s="5"/>
      <c r="X200" s="196"/>
      <c r="Z200" s="215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/>
      <c r="C201"/>
      <c r="D201"/>
      <c r="E201"/>
      <c r="F201" s="5"/>
      <c r="H201" s="5"/>
      <c r="K201" s="5"/>
      <c r="N201" s="5"/>
      <c r="O201" s="5"/>
      <c r="P201" s="18"/>
      <c r="Q201" s="186"/>
      <c r="R201" s="186"/>
      <c r="S201" s="186"/>
      <c r="T201" s="186"/>
      <c r="W201" s="5"/>
      <c r="X201" s="196"/>
      <c r="Z201" s="215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/>
      <c r="C202"/>
      <c r="D202"/>
      <c r="E202"/>
      <c r="F202" s="5"/>
      <c r="H202" s="5"/>
      <c r="K202" s="5"/>
      <c r="N202" s="5"/>
      <c r="O202" s="5"/>
      <c r="P202" s="18"/>
      <c r="Q202" s="186"/>
      <c r="R202" s="186"/>
      <c r="S202" s="186"/>
      <c r="T202" s="186"/>
      <c r="W202" s="5"/>
      <c r="X202" s="196"/>
      <c r="Z202" s="215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/>
      <c r="C203"/>
      <c r="D203"/>
      <c r="E203"/>
      <c r="F203" s="5"/>
      <c r="H203" s="5"/>
      <c r="K203" s="5"/>
      <c r="N203" s="5"/>
      <c r="O203" s="5"/>
      <c r="P203" s="18"/>
      <c r="Q203" s="186"/>
      <c r="R203" s="186"/>
      <c r="S203" s="186"/>
      <c r="T203" s="186"/>
      <c r="W203" s="5"/>
      <c r="X203" s="196"/>
      <c r="Z203" s="215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/>
      <c r="C204"/>
      <c r="D204"/>
      <c r="E204"/>
      <c r="F204" s="5"/>
      <c r="H204" s="5"/>
      <c r="K204" s="5"/>
      <c r="N204" s="5"/>
      <c r="O204" s="5"/>
      <c r="P204" s="18"/>
      <c r="Q204" s="186"/>
      <c r="R204" s="186"/>
      <c r="S204" s="186"/>
      <c r="T204" s="186"/>
      <c r="W204" s="5"/>
      <c r="X204" s="196"/>
      <c r="Z204" s="215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/>
      <c r="C205"/>
      <c r="D205"/>
      <c r="E205"/>
      <c r="F205" s="5"/>
      <c r="H205" s="5"/>
      <c r="K205" s="5"/>
      <c r="N205" s="5"/>
      <c r="O205" s="5"/>
      <c r="P205" s="18"/>
      <c r="Q205" s="5"/>
      <c r="R205" s="66"/>
      <c r="S205" s="186"/>
      <c r="T205" s="186"/>
      <c r="U205" s="186"/>
      <c r="V205" s="186"/>
      <c r="W205" s="5"/>
      <c r="X205" s="196"/>
      <c r="Z205" s="215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/>
      <c r="C206"/>
      <c r="D206"/>
      <c r="E206"/>
      <c r="F206" s="5"/>
      <c r="H206" s="5"/>
      <c r="K206" s="5"/>
      <c r="N206" s="5"/>
      <c r="O206" s="5"/>
      <c r="P206" s="18"/>
      <c r="Q206" s="5"/>
      <c r="R206" s="66"/>
      <c r="S206" s="186"/>
      <c r="T206" s="186"/>
      <c r="U206" s="186"/>
      <c r="V206" s="186"/>
      <c r="W206" s="5"/>
      <c r="X206" s="196"/>
      <c r="Z206" s="215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/>
      <c r="C207"/>
      <c r="D207"/>
      <c r="E207"/>
      <c r="F207" s="5"/>
      <c r="H207" s="5"/>
      <c r="K207" s="5"/>
      <c r="N207" s="5"/>
      <c r="O207" s="5"/>
      <c r="P207" s="18"/>
      <c r="Q207" s="5"/>
      <c r="R207" s="66"/>
      <c r="S207" s="186"/>
      <c r="T207" s="186"/>
      <c r="U207" s="186"/>
      <c r="V207" s="186"/>
      <c r="W207" s="5"/>
      <c r="X207" s="196"/>
      <c r="Z207" s="215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/>
      <c r="C208"/>
      <c r="D208"/>
      <c r="E208"/>
      <c r="F208" s="5"/>
      <c r="H208" s="5"/>
      <c r="K208" s="5"/>
      <c r="N208" s="5"/>
      <c r="O208" s="5"/>
      <c r="P208" s="18"/>
      <c r="Q208" s="5"/>
      <c r="R208" s="66"/>
      <c r="S208" s="186"/>
      <c r="T208" s="186"/>
      <c r="U208" s="186"/>
      <c r="V208" s="186"/>
      <c r="W208" s="5"/>
      <c r="X208" s="196"/>
      <c r="Z208" s="215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/>
      <c r="C209"/>
      <c r="D209"/>
      <c r="E209"/>
      <c r="F209" s="5"/>
      <c r="H209" s="5"/>
      <c r="K209" s="5"/>
      <c r="N209" s="5"/>
      <c r="O209" s="5"/>
      <c r="P209" s="18"/>
      <c r="Q209" s="5"/>
      <c r="R209" s="66"/>
      <c r="S209" s="186"/>
      <c r="T209" s="186"/>
      <c r="U209" s="186"/>
      <c r="V209" s="186"/>
      <c r="W209" s="5"/>
      <c r="X209" s="196"/>
      <c r="Z209" s="215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/>
      <c r="C210"/>
      <c r="D210"/>
      <c r="E210"/>
      <c r="F210" s="5"/>
      <c r="H210" s="5"/>
      <c r="K210" s="5"/>
      <c r="N210" s="5"/>
      <c r="O210" s="5"/>
      <c r="P210" s="18"/>
      <c r="Q210" s="5"/>
      <c r="R210" s="66"/>
      <c r="S210" s="186"/>
      <c r="T210" s="186"/>
      <c r="U210" s="186"/>
      <c r="V210" s="186"/>
      <c r="W210" s="5"/>
      <c r="X210" s="196"/>
      <c r="Z210" s="215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/>
      <c r="C211"/>
      <c r="D211"/>
      <c r="E211"/>
      <c r="F211" s="5"/>
      <c r="H211" s="5"/>
      <c r="K211" s="5"/>
      <c r="N211" s="5"/>
      <c r="O211" s="5"/>
      <c r="P211" s="18"/>
      <c r="Q211" s="5"/>
      <c r="R211" s="66"/>
      <c r="S211" s="186"/>
      <c r="T211" s="186"/>
      <c r="U211" s="186"/>
      <c r="V211" s="186"/>
      <c r="W211" s="5"/>
      <c r="X211" s="196"/>
      <c r="Z211" s="215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/>
      <c r="C212"/>
      <c r="D212"/>
      <c r="E212"/>
      <c r="F212" s="5"/>
      <c r="H212" s="5"/>
      <c r="K212" s="5"/>
      <c r="N212" s="5"/>
      <c r="O212" s="5"/>
      <c r="P212" s="18"/>
      <c r="Q212" s="5"/>
      <c r="R212" s="66"/>
      <c r="S212" s="186"/>
      <c r="T212" s="186"/>
      <c r="U212" s="186"/>
      <c r="V212" s="186"/>
      <c r="W212" s="5"/>
      <c r="X212" s="196"/>
      <c r="Z212" s="215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/>
      <c r="C213"/>
      <c r="D213"/>
      <c r="E213"/>
      <c r="F213" s="5"/>
      <c r="H213" s="5"/>
      <c r="K213" s="5"/>
      <c r="N213" s="5"/>
      <c r="O213" s="5"/>
      <c r="P213" s="18"/>
      <c r="Q213" s="5"/>
      <c r="R213" s="66"/>
      <c r="S213" s="186"/>
      <c r="T213" s="186"/>
      <c r="U213" s="186"/>
      <c r="V213" s="186"/>
      <c r="W213" s="5"/>
      <c r="X213" s="196"/>
      <c r="Z213" s="215"/>
      <c r="AB213"/>
      <c r="AC213"/>
      <c r="AD213"/>
      <c r="AE213"/>
      <c r="AF213"/>
      <c r="AG213"/>
      <c r="AH213"/>
      <c r="AI213"/>
      <c r="AJ213"/>
      <c r="AK213"/>
    </row>
  </sheetData>
  <sheetProtection password="CF29" sheet="1" objects="1" scenarios="1"/>
  <mergeCells count="77">
    <mergeCell ref="O1:P2"/>
    <mergeCell ref="O21:P21"/>
    <mergeCell ref="O22:P22"/>
    <mergeCell ref="C126:P126"/>
    <mergeCell ref="C127:D127"/>
    <mergeCell ref="M129:O129"/>
    <mergeCell ref="Q103:R103"/>
    <mergeCell ref="D29:P29"/>
    <mergeCell ref="H103:I103"/>
    <mergeCell ref="J103:O103"/>
    <mergeCell ref="H104:I104"/>
    <mergeCell ref="L104:M104"/>
    <mergeCell ref="C103:C104"/>
    <mergeCell ref="C49:C50"/>
    <mergeCell ref="C40:P40"/>
    <mergeCell ref="D31:P31"/>
    <mergeCell ref="Q49:R49"/>
    <mergeCell ref="C92:P92"/>
    <mergeCell ref="C93:D93"/>
    <mergeCell ref="B1:K1"/>
    <mergeCell ref="D43:I43"/>
    <mergeCell ref="C19:P19"/>
    <mergeCell ref="D27:P27"/>
    <mergeCell ref="D28:P28"/>
    <mergeCell ref="G24:I24"/>
    <mergeCell ref="G21:I21"/>
    <mergeCell ref="G22:I22"/>
    <mergeCell ref="C20:M20"/>
    <mergeCell ref="C15:D15"/>
    <mergeCell ref="C3:D3"/>
    <mergeCell ref="C35:D35"/>
    <mergeCell ref="M35:P35"/>
    <mergeCell ref="M36:P36"/>
    <mergeCell ref="G13:I13"/>
    <mergeCell ref="O13:P13"/>
    <mergeCell ref="M15:P15"/>
    <mergeCell ref="G15:K15"/>
    <mergeCell ref="G17:I17"/>
    <mergeCell ref="G16:H16"/>
    <mergeCell ref="O5:P5"/>
    <mergeCell ref="G5:I5"/>
    <mergeCell ref="G7:I7"/>
    <mergeCell ref="G9:I9"/>
    <mergeCell ref="G11:I11"/>
    <mergeCell ref="O7:P7"/>
    <mergeCell ref="O9:P9"/>
    <mergeCell ref="O11:P11"/>
    <mergeCell ref="D103:D104"/>
    <mergeCell ref="E103:E104"/>
    <mergeCell ref="G100:I100"/>
    <mergeCell ref="G101:I101"/>
    <mergeCell ref="B103:B104"/>
    <mergeCell ref="D97:I97"/>
    <mergeCell ref="S49:T49"/>
    <mergeCell ref="F50:G50"/>
    <mergeCell ref="J50:K50"/>
    <mergeCell ref="N50:O50"/>
    <mergeCell ref="F49:G49"/>
    <mergeCell ref="H49:I49"/>
    <mergeCell ref="J49:O49"/>
    <mergeCell ref="B96:K96"/>
    <mergeCell ref="M95:O95"/>
    <mergeCell ref="S103:T103"/>
    <mergeCell ref="F104:G104"/>
    <mergeCell ref="J104:K104"/>
    <mergeCell ref="N104:O104"/>
    <mergeCell ref="F103:G103"/>
    <mergeCell ref="H50:I50"/>
    <mergeCell ref="L50:M50"/>
    <mergeCell ref="B21:B24"/>
    <mergeCell ref="G23:I23"/>
    <mergeCell ref="B49:B50"/>
    <mergeCell ref="D49:D50"/>
    <mergeCell ref="E49:E50"/>
    <mergeCell ref="B42:K42"/>
    <mergeCell ref="D30:P30"/>
    <mergeCell ref="M23:P23"/>
  </mergeCells>
  <phoneticPr fontId="4"/>
  <conditionalFormatting sqref="C4:D4 F3:G3">
    <cfRule type="expression" dxfId="43" priority="92">
      <formula>LEN(C3)&gt;0</formula>
    </cfRule>
  </conditionalFormatting>
  <conditionalFormatting sqref="D51:E70">
    <cfRule type="cellIs" dxfId="42" priority="85" operator="greaterThan">
      <formula>0</formula>
    </cfRule>
  </conditionalFormatting>
  <conditionalFormatting sqref="L51:N70">
    <cfRule type="cellIs" dxfId="41" priority="80" operator="greaterThan">
      <formula>0</formula>
    </cfRule>
  </conditionalFormatting>
  <conditionalFormatting sqref="C51:C70">
    <cfRule type="cellIs" dxfId="40" priority="79" operator="greaterThan">
      <formula>0</formula>
    </cfRule>
  </conditionalFormatting>
  <conditionalFormatting sqref="M95">
    <cfRule type="cellIs" dxfId="39" priority="77" operator="greaterThan">
      <formula>0</formula>
    </cfRule>
  </conditionalFormatting>
  <conditionalFormatting sqref="C3">
    <cfRule type="expression" dxfId="38" priority="76">
      <formula>LEN(C3)&gt;0</formula>
    </cfRule>
  </conditionalFormatting>
  <conditionalFormatting sqref="G51:G70">
    <cfRule type="expression" dxfId="37" priority="56">
      <formula>LEN(G51)&gt;0</formula>
    </cfRule>
  </conditionalFormatting>
  <conditionalFormatting sqref="I51:I70">
    <cfRule type="expression" dxfId="36" priority="54">
      <formula>LEN(I51)&gt;0</formula>
    </cfRule>
  </conditionalFormatting>
  <conditionalFormatting sqref="O51:P70">
    <cfRule type="cellIs" dxfId="35" priority="52" operator="greaterThan">
      <formula>0</formula>
    </cfRule>
  </conditionalFormatting>
  <conditionalFormatting sqref="D105:E124">
    <cfRule type="cellIs" dxfId="34" priority="8" operator="greaterThan">
      <formula>0</formula>
    </cfRule>
  </conditionalFormatting>
  <conditionalFormatting sqref="L105:N124">
    <cfRule type="cellIs" dxfId="33" priority="7" operator="greaterThan">
      <formula>0</formula>
    </cfRule>
  </conditionalFormatting>
  <conditionalFormatting sqref="C105:C124">
    <cfRule type="cellIs" dxfId="32" priority="6" operator="greaterThan">
      <formula>0</formula>
    </cfRule>
  </conditionalFormatting>
  <conditionalFormatting sqref="G105:G124">
    <cfRule type="expression" dxfId="31" priority="5">
      <formula>LEN(G105)&gt;0</formula>
    </cfRule>
  </conditionalFormatting>
  <conditionalFormatting sqref="I105:I124">
    <cfRule type="expression" dxfId="30" priority="4">
      <formula>LEN(I105)&gt;0</formula>
    </cfRule>
  </conditionalFormatting>
  <conditionalFormatting sqref="O105:P124">
    <cfRule type="cellIs" dxfId="29" priority="3" operator="greaterThan">
      <formula>0</formula>
    </cfRule>
  </conditionalFormatting>
  <conditionalFormatting sqref="D71:E90">
    <cfRule type="cellIs" dxfId="28" priority="14" operator="greaterThan">
      <formula>0</formula>
    </cfRule>
  </conditionalFormatting>
  <conditionalFormatting sqref="L71:N90">
    <cfRule type="cellIs" dxfId="27" priority="13" operator="greaterThan">
      <formula>0</formula>
    </cfRule>
  </conditionalFormatting>
  <conditionalFormatting sqref="C71:C90">
    <cfRule type="cellIs" dxfId="26" priority="12" operator="greaterThan">
      <formula>0</formula>
    </cfRule>
  </conditionalFormatting>
  <conditionalFormatting sqref="G71:G90">
    <cfRule type="expression" dxfId="25" priority="11">
      <formula>LEN(G71)&gt;0</formula>
    </cfRule>
  </conditionalFormatting>
  <conditionalFormatting sqref="I71:I90">
    <cfRule type="expression" dxfId="24" priority="10">
      <formula>LEN(I71)&gt;0</formula>
    </cfRule>
  </conditionalFormatting>
  <conditionalFormatting sqref="O71:P90">
    <cfRule type="cellIs" dxfId="23" priority="9" operator="greaterThan">
      <formula>0</formula>
    </cfRule>
  </conditionalFormatting>
  <conditionalFormatting sqref="M129">
    <cfRule type="cellIs" dxfId="22" priority="2" operator="greaterThan">
      <formula>0</formula>
    </cfRule>
  </conditionalFormatting>
  <dataValidations disablePrompts="1" count="1">
    <dataValidation type="list" allowBlank="1" showInputMessage="1" showErrorMessage="1" sqref="G48">
      <formula1>",　,１年,２年,３年,"</formula1>
    </dataValidation>
  </dataValidations>
  <pageMargins left="0.43307086614173229" right="0.51181102362204722" top="0.38" bottom="0.35433070866141736" header="0.31496062992125984" footer="0.31496062992125984"/>
  <pageSetup paperSize="9" scale="97" fitToHeight="4" orientation="portrait" r:id="rId1"/>
  <rowBreaks count="1" manualBreakCount="1">
    <brk id="4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2</xdr:col>
                    <xdr:colOff>409575</xdr:colOff>
                    <xdr:row>26</xdr:row>
                    <xdr:rowOff>66675</xdr:rowOff>
                  </from>
                  <to>
                    <xdr:col>15</xdr:col>
                    <xdr:colOff>333375</xdr:colOff>
                    <xdr:row>30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CV213"/>
  <sheetViews>
    <sheetView showZeros="0" view="pageBreakPreview" zoomScaleNormal="100" zoomScaleSheetLayoutView="100" workbookViewId="0">
      <pane xSplit="16" topLeftCell="Q1" activePane="topRight" state="frozen"/>
      <selection pane="topRight" activeCell="G3" sqref="G3"/>
    </sheetView>
  </sheetViews>
  <sheetFormatPr defaultRowHeight="13.5"/>
  <cols>
    <col min="1" max="1" width="3.375" style="5" customWidth="1"/>
    <col min="2" max="2" width="9.75" style="5" hidden="1" customWidth="1"/>
    <col min="3" max="3" width="13.875" style="5" customWidth="1"/>
    <col min="4" max="4" width="15.25" style="5" customWidth="1"/>
    <col min="5" max="5" width="13.75" style="5" hidden="1" customWidth="1"/>
    <col min="6" max="6" width="5.375" style="185" hidden="1" customWidth="1"/>
    <col min="7" max="7" width="6.25" style="5" customWidth="1"/>
    <col min="8" max="8" width="5" style="185" hidden="1" customWidth="1"/>
    <col min="9" max="9" width="7.625" style="5" customWidth="1"/>
    <col min="10" max="10" width="5.125" style="5" hidden="1" customWidth="1"/>
    <col min="11" max="11" width="15.625" style="68" customWidth="1"/>
    <col min="12" max="12" width="5.25" style="5" hidden="1" customWidth="1"/>
    <col min="13" max="13" width="13.75" style="5" customWidth="1"/>
    <col min="14" max="14" width="4.5" style="89" hidden="1" customWidth="1"/>
    <col min="15" max="15" width="5.25" style="89" customWidth="1"/>
    <col min="16" max="16" width="10" style="419" customWidth="1"/>
    <col min="17" max="17" width="9.75" style="89" customWidth="1"/>
    <col min="18" max="18" width="9.75" style="207" customWidth="1"/>
    <col min="19" max="20" width="9.75" style="197" customWidth="1"/>
    <col min="21" max="21" width="11" style="197" customWidth="1"/>
    <col min="22" max="22" width="6.125" style="197" customWidth="1"/>
    <col min="23" max="23" width="9" style="93"/>
    <col min="24" max="24" width="9" style="124"/>
    <col min="25" max="25" width="9" style="199"/>
    <col min="26" max="26" width="9" style="214"/>
    <col min="27" max="27" width="9" style="211"/>
    <col min="28" max="36" width="9" style="92"/>
    <col min="37" max="37" width="9" style="93"/>
  </cols>
  <sheetData>
    <row r="1" spans="1:37" ht="21" customHeight="1">
      <c r="A1" s="222" t="s">
        <v>177</v>
      </c>
      <c r="B1" s="867" t="str">
        <f>(初期設定!D3)</f>
        <v>第40回宮崎県高等学校総合文化祭 放送部門</v>
      </c>
      <c r="C1" s="867"/>
      <c r="D1" s="867"/>
      <c r="E1" s="867"/>
      <c r="F1" s="867"/>
      <c r="G1" s="867"/>
      <c r="H1" s="867"/>
      <c r="I1" s="867"/>
      <c r="J1" s="867"/>
      <c r="K1" s="867"/>
      <c r="M1" s="487" t="s">
        <v>467</v>
      </c>
      <c r="O1" s="1017" t="s">
        <v>468</v>
      </c>
      <c r="P1" s="1017"/>
    </row>
    <row r="2" spans="1:37" ht="15" customHeight="1" thickBot="1">
      <c r="C2" s="486" t="s">
        <v>104</v>
      </c>
      <c r="D2" s="374"/>
      <c r="E2" s="374"/>
      <c r="F2" s="431"/>
      <c r="G2" s="374"/>
      <c r="H2" s="432"/>
      <c r="I2" s="374"/>
      <c r="J2" s="433"/>
      <c r="L2" s="374"/>
      <c r="M2" s="374"/>
      <c r="N2" s="434" t="s">
        <v>102</v>
      </c>
      <c r="O2" s="1017"/>
      <c r="P2" s="1017"/>
      <c r="Q2" s="434"/>
      <c r="R2" s="205"/>
      <c r="S2" s="89"/>
      <c r="T2" s="89"/>
      <c r="U2" s="89"/>
      <c r="V2" s="89"/>
      <c r="W2" s="90"/>
      <c r="X2" s="90"/>
      <c r="Y2" s="90"/>
      <c r="Z2" s="210"/>
      <c r="AB2" s="91"/>
      <c r="AC2" s="91"/>
      <c r="AD2" s="91"/>
      <c r="AE2" s="91"/>
      <c r="AF2" s="91"/>
      <c r="AG2" s="90"/>
      <c r="AH2" s="91"/>
    </row>
    <row r="3" spans="1:37" s="63" customFormat="1" ht="25.5" customHeight="1" thickBot="1">
      <c r="A3" s="62"/>
      <c r="C3" s="878">
        <f>(Ⅰ!C9)</f>
        <v>0</v>
      </c>
      <c r="D3" s="879"/>
      <c r="F3" s="435" t="e">
        <f>(Ⅳ１!#REF!)</f>
        <v>#REF!</v>
      </c>
      <c r="G3" s="435"/>
      <c r="H3" s="436"/>
      <c r="I3" s="436"/>
      <c r="J3" s="436"/>
      <c r="K3" s="436"/>
      <c r="L3" s="436"/>
      <c r="M3" s="436"/>
      <c r="N3" s="436"/>
      <c r="O3" s="228"/>
      <c r="P3" s="485" t="s">
        <v>101</v>
      </c>
      <c r="Q3" s="228"/>
      <c r="R3" s="128"/>
      <c r="S3" s="95"/>
      <c r="T3" s="95"/>
      <c r="U3" s="95"/>
      <c r="V3" s="95"/>
      <c r="W3" s="96"/>
      <c r="X3" s="96"/>
      <c r="Y3" s="96"/>
      <c r="Z3" s="62"/>
      <c r="AA3" s="212"/>
      <c r="AB3" s="96"/>
      <c r="AC3" s="96"/>
      <c r="AD3" s="96"/>
      <c r="AE3" s="96"/>
      <c r="AF3" s="96"/>
      <c r="AG3" s="96"/>
      <c r="AH3" s="96"/>
      <c r="AI3" s="97"/>
      <c r="AJ3" s="97"/>
      <c r="AK3" s="96"/>
    </row>
    <row r="4" spans="1:37" s="63" customFormat="1" ht="9.75" customHeight="1" thickBot="1">
      <c r="A4" s="62"/>
      <c r="B4" s="98"/>
      <c r="C4" s="437" t="str">
        <f>IF(ISERROR(VLOOKUP(C3,Y2:AA95,2,0)),"",VLOOKUP(C3,Y2:AA95,2,0))</f>
        <v/>
      </c>
      <c r="D4" s="438"/>
      <c r="E4" s="438"/>
      <c r="F4" s="201"/>
      <c r="G4" s="439"/>
      <c r="H4" s="439"/>
      <c r="I4" s="439"/>
      <c r="J4" s="440"/>
      <c r="K4" s="441"/>
      <c r="L4" s="440"/>
      <c r="M4" s="440"/>
      <c r="N4" s="438"/>
      <c r="O4" s="438"/>
      <c r="P4" s="442"/>
      <c r="Q4" s="438"/>
      <c r="R4" s="128"/>
      <c r="S4" s="95"/>
      <c r="T4" s="95"/>
      <c r="U4" s="95"/>
      <c r="V4" s="95"/>
      <c r="W4" s="96"/>
      <c r="X4" s="96"/>
      <c r="Y4" s="96"/>
      <c r="Z4" s="62"/>
      <c r="AA4" s="212"/>
      <c r="AB4" s="101"/>
      <c r="AC4" s="96"/>
      <c r="AD4" s="96"/>
      <c r="AE4" s="97"/>
      <c r="AF4" s="97"/>
      <c r="AG4" s="96"/>
      <c r="AH4" s="96"/>
      <c r="AI4" s="97"/>
      <c r="AJ4" s="97"/>
      <c r="AK4" s="96"/>
    </row>
    <row r="5" spans="1:37" s="63" customFormat="1" ht="28.5" customHeight="1" thickBot="1">
      <c r="A5" s="62"/>
      <c r="B5" s="98"/>
      <c r="C5" s="443" t="s">
        <v>439</v>
      </c>
      <c r="D5" s="488" t="s">
        <v>73</v>
      </c>
      <c r="G5" s="851" t="s">
        <v>402</v>
      </c>
      <c r="H5" s="852"/>
      <c r="I5" s="852"/>
      <c r="J5" s="897"/>
      <c r="K5" s="898" t="s">
        <v>73</v>
      </c>
      <c r="L5" s="465"/>
      <c r="M5" s="899" t="s">
        <v>403</v>
      </c>
      <c r="N5" s="445"/>
      <c r="O5" s="849" t="s">
        <v>73</v>
      </c>
      <c r="P5" s="850"/>
      <c r="Q5" s="438"/>
      <c r="R5" s="128"/>
      <c r="S5" s="95"/>
      <c r="T5" s="95"/>
      <c r="U5" s="95"/>
      <c r="V5" s="95"/>
      <c r="W5" s="96"/>
      <c r="X5" s="96"/>
      <c r="Y5" s="96"/>
      <c r="Z5" s="62"/>
      <c r="AA5" s="212"/>
      <c r="AB5" s="101"/>
      <c r="AC5" s="96"/>
      <c r="AD5" s="96"/>
      <c r="AE5" s="97"/>
      <c r="AF5" s="97"/>
      <c r="AG5" s="96"/>
      <c r="AH5" s="97"/>
      <c r="AI5" s="97"/>
      <c r="AJ5" s="97"/>
      <c r="AK5" s="96"/>
    </row>
    <row r="6" spans="1:37" s="63" customFormat="1" ht="9.75" customHeight="1" thickBot="1">
      <c r="A6" s="62"/>
      <c r="B6" s="102"/>
      <c r="C6" s="403"/>
      <c r="D6" s="403"/>
      <c r="E6" s="446"/>
      <c r="F6" s="446"/>
      <c r="G6" s="446"/>
      <c r="H6" s="447"/>
      <c r="I6" s="448"/>
      <c r="J6" s="448"/>
      <c r="K6" s="448"/>
      <c r="L6" s="446"/>
      <c r="M6" s="462"/>
      <c r="N6" s="463"/>
      <c r="O6" s="494"/>
      <c r="P6" s="495"/>
      <c r="Q6" s="449"/>
      <c r="R6" s="128"/>
      <c r="S6" s="95"/>
      <c r="T6" s="95"/>
      <c r="U6" s="95"/>
      <c r="V6" s="95"/>
      <c r="W6" s="96"/>
      <c r="X6" s="96"/>
      <c r="Y6" s="96"/>
      <c r="Z6" s="62"/>
      <c r="AA6" s="212"/>
      <c r="AB6" s="96"/>
      <c r="AC6" s="97"/>
      <c r="AD6" s="97"/>
      <c r="AE6" s="97"/>
      <c r="AF6" s="97"/>
      <c r="AG6" s="96"/>
      <c r="AH6" s="97"/>
      <c r="AI6" s="97"/>
      <c r="AJ6" s="97"/>
      <c r="AK6" s="96"/>
    </row>
    <row r="7" spans="1:37" s="63" customFormat="1" ht="22.5" customHeight="1" thickBot="1">
      <c r="A7" s="62"/>
      <c r="B7" s="103"/>
      <c r="C7" s="504" t="str">
        <f>(Ⅳ２!B12)</f>
        <v/>
      </c>
      <c r="D7" s="492">
        <f>(Ⅳ２!C12)</f>
        <v>0</v>
      </c>
      <c r="F7" s="404"/>
      <c r="G7" s="853" t="str">
        <f>(Ⅳ２!D12)</f>
        <v/>
      </c>
      <c r="H7" s="854"/>
      <c r="I7" s="855"/>
      <c r="J7" s="457"/>
      <c r="K7" s="493">
        <f>(Ⅳ２!E12)</f>
        <v>0</v>
      </c>
      <c r="L7" s="209"/>
      <c r="M7" s="469" t="str">
        <f>(Ⅳ２!F12)</f>
        <v/>
      </c>
      <c r="N7" s="460"/>
      <c r="O7" s="856">
        <f>(Ⅳ２!G12)</f>
        <v>0</v>
      </c>
      <c r="P7" s="857"/>
      <c r="Q7" s="446"/>
      <c r="R7" s="128"/>
      <c r="S7" s="95"/>
      <c r="T7" s="95"/>
      <c r="U7" s="95"/>
      <c r="V7" s="95"/>
      <c r="W7" s="96"/>
      <c r="X7" s="96"/>
      <c r="Y7" s="96"/>
      <c r="Z7" s="62"/>
      <c r="AA7" s="212"/>
      <c r="AB7" s="97"/>
      <c r="AC7" s="97"/>
      <c r="AD7" s="97"/>
      <c r="AE7" s="97"/>
      <c r="AF7" s="97"/>
      <c r="AG7" s="97"/>
      <c r="AH7" s="97"/>
      <c r="AI7" s="97"/>
      <c r="AJ7" s="97"/>
      <c r="AK7" s="96"/>
    </row>
    <row r="8" spans="1:37" s="63" customFormat="1" ht="9.75" customHeight="1">
      <c r="A8" s="62"/>
      <c r="B8" s="104"/>
      <c r="C8" s="471" t="s">
        <v>74</v>
      </c>
      <c r="D8" s="491"/>
      <c r="F8" s="404"/>
      <c r="G8" s="478" t="s">
        <v>74</v>
      </c>
      <c r="H8" s="509"/>
      <c r="I8" s="510"/>
      <c r="J8" s="457"/>
      <c r="K8" s="505"/>
      <c r="L8" s="209"/>
      <c r="M8" s="506" t="s">
        <v>74</v>
      </c>
      <c r="N8" s="446"/>
      <c r="O8" s="500"/>
      <c r="P8" s="501"/>
      <c r="Q8" s="446"/>
      <c r="R8" s="128"/>
      <c r="U8" s="95"/>
      <c r="V8" s="95"/>
      <c r="W8" s="96"/>
      <c r="X8" s="96"/>
      <c r="Y8" s="96"/>
      <c r="Z8" s="62"/>
      <c r="AA8" s="212"/>
      <c r="AB8" s="97"/>
      <c r="AC8" s="97"/>
      <c r="AD8" s="97"/>
      <c r="AE8" s="97"/>
      <c r="AF8" s="97"/>
      <c r="AG8" s="97"/>
      <c r="AH8" s="97"/>
      <c r="AI8" s="97"/>
      <c r="AJ8" s="97"/>
      <c r="AK8" s="96"/>
    </row>
    <row r="9" spans="1:37" s="63" customFormat="1" ht="22.5" customHeight="1">
      <c r="A9" s="62"/>
      <c r="B9" s="105"/>
      <c r="C9" s="236">
        <f>(Ⅳ２!B14)</f>
        <v>0</v>
      </c>
      <c r="D9" s="489">
        <f>(Ⅳ２!C14)</f>
        <v>0</v>
      </c>
      <c r="F9" s="404"/>
      <c r="G9" s="953">
        <f>(Ⅳ２!D14)</f>
        <v>0</v>
      </c>
      <c r="H9" s="954"/>
      <c r="I9" s="955"/>
      <c r="J9" s="457"/>
      <c r="K9" s="496">
        <f>(Ⅳ２!E14)</f>
        <v>0</v>
      </c>
      <c r="L9" s="209"/>
      <c r="M9" s="962">
        <f>(Ⅳ２!F14)</f>
        <v>0</v>
      </c>
      <c r="N9" s="451"/>
      <c r="O9" s="858">
        <f>(Ⅳ２!G14)</f>
        <v>0</v>
      </c>
      <c r="P9" s="859"/>
      <c r="Q9" s="451"/>
      <c r="R9" s="128"/>
      <c r="U9" s="95"/>
      <c r="V9" s="95"/>
      <c r="W9" s="96"/>
      <c r="X9" s="96"/>
      <c r="Y9" s="96"/>
      <c r="Z9" s="62"/>
      <c r="AA9" s="212"/>
      <c r="AB9" s="97"/>
      <c r="AC9" s="97"/>
      <c r="AD9" s="97"/>
      <c r="AE9" s="97"/>
      <c r="AF9" s="97"/>
      <c r="AG9" s="97"/>
      <c r="AH9" s="97"/>
      <c r="AI9" s="97"/>
      <c r="AJ9" s="97"/>
      <c r="AK9" s="96"/>
    </row>
    <row r="10" spans="1:37" s="63" customFormat="1" ht="9.75" customHeight="1">
      <c r="A10" s="62"/>
      <c r="B10" s="106"/>
      <c r="C10" s="472" t="s">
        <v>75</v>
      </c>
      <c r="D10" s="490"/>
      <c r="F10" s="404"/>
      <c r="G10" s="473" t="s">
        <v>75</v>
      </c>
      <c r="H10" s="218"/>
      <c r="I10" s="511"/>
      <c r="J10" s="457"/>
      <c r="K10" s="497"/>
      <c r="L10" s="209"/>
      <c r="M10" s="507" t="s">
        <v>75</v>
      </c>
      <c r="N10" s="446"/>
      <c r="O10" s="502"/>
      <c r="P10" s="467"/>
      <c r="Q10" s="446"/>
      <c r="R10" s="128"/>
      <c r="U10" s="95"/>
      <c r="V10" s="95"/>
      <c r="W10" s="96"/>
      <c r="X10" s="96"/>
      <c r="Y10" s="96"/>
      <c r="Z10" s="62"/>
      <c r="AA10" s="212"/>
      <c r="AB10" s="97"/>
      <c r="AC10" s="97"/>
      <c r="AD10" s="97"/>
      <c r="AE10" s="97"/>
      <c r="AF10" s="97"/>
      <c r="AG10" s="97"/>
      <c r="AH10" s="97"/>
      <c r="AI10" s="97"/>
      <c r="AJ10" s="97"/>
      <c r="AK10" s="96"/>
    </row>
    <row r="11" spans="1:37" s="63" customFormat="1" ht="22.5" customHeight="1">
      <c r="A11" s="62"/>
      <c r="B11" s="105"/>
      <c r="C11" s="236">
        <f>(Ⅳ２!B16)</f>
        <v>0</v>
      </c>
      <c r="D11" s="489">
        <f>(Ⅳ２!C16)</f>
        <v>0</v>
      </c>
      <c r="F11" s="404"/>
      <c r="G11" s="953">
        <f>(Ⅳ２!D16)</f>
        <v>0</v>
      </c>
      <c r="H11" s="954"/>
      <c r="I11" s="955"/>
      <c r="J11" s="457"/>
      <c r="K11" s="498">
        <f>(Ⅳ２!E16)</f>
        <v>0</v>
      </c>
      <c r="L11" s="209"/>
      <c r="M11" s="962">
        <f>(Ⅳ２!F16)</f>
        <v>0</v>
      </c>
      <c r="N11" s="451"/>
      <c r="O11" s="858">
        <f>(Ⅳ２!G16)</f>
        <v>0</v>
      </c>
      <c r="P11" s="859"/>
      <c r="Q11" s="451"/>
      <c r="R11" s="128"/>
      <c r="U11" s="95"/>
      <c r="V11" s="95"/>
      <c r="W11" s="96"/>
      <c r="X11" s="96"/>
      <c r="Y11" s="96"/>
      <c r="Z11" s="62"/>
      <c r="AA11" s="212"/>
      <c r="AB11" s="97"/>
      <c r="AC11" s="97"/>
      <c r="AD11" s="97"/>
      <c r="AE11" s="97"/>
      <c r="AF11" s="97"/>
      <c r="AG11" s="97"/>
      <c r="AH11" s="97"/>
      <c r="AI11" s="97"/>
      <c r="AJ11" s="97"/>
      <c r="AK11" s="96"/>
    </row>
    <row r="12" spans="1:37" s="63" customFormat="1" ht="9.75" customHeight="1">
      <c r="A12" s="62"/>
      <c r="B12" s="106"/>
      <c r="C12" s="472" t="s">
        <v>76</v>
      </c>
      <c r="D12" s="490"/>
      <c r="F12" s="404"/>
      <c r="G12" s="472" t="s">
        <v>76</v>
      </c>
      <c r="H12" s="713"/>
      <c r="I12" s="511"/>
      <c r="J12" s="457"/>
      <c r="K12" s="499"/>
      <c r="L12" s="209"/>
      <c r="M12" s="507" t="s">
        <v>76</v>
      </c>
      <c r="N12" s="446"/>
      <c r="O12" s="503"/>
      <c r="P12" s="467"/>
      <c r="Q12" s="446"/>
      <c r="R12" s="128"/>
      <c r="S12" s="95"/>
      <c r="T12" s="95"/>
      <c r="U12" s="95"/>
      <c r="V12" s="95"/>
      <c r="W12" s="96"/>
      <c r="X12" s="96"/>
      <c r="Y12" s="96"/>
      <c r="Z12" s="62"/>
      <c r="AA12" s="212"/>
      <c r="AB12" s="97"/>
      <c r="AC12" s="97"/>
      <c r="AD12" s="97"/>
      <c r="AE12" s="97"/>
      <c r="AF12" s="97"/>
      <c r="AG12" s="97"/>
      <c r="AH12" s="97"/>
      <c r="AI12" s="97"/>
      <c r="AJ12" s="97"/>
      <c r="AK12" s="96"/>
    </row>
    <row r="13" spans="1:37" s="63" customFormat="1" ht="22.5" customHeight="1">
      <c r="A13" s="62"/>
      <c r="B13" s="105"/>
      <c r="C13" s="236">
        <f>(Ⅳ２!B18)</f>
        <v>0</v>
      </c>
      <c r="D13" s="489">
        <f>(Ⅳ２!C18)</f>
        <v>0</v>
      </c>
      <c r="F13" s="404"/>
      <c r="G13" s="953">
        <f>(Ⅳ２!D18)</f>
        <v>0</v>
      </c>
      <c r="H13" s="954"/>
      <c r="I13" s="955"/>
      <c r="J13" s="508"/>
      <c r="K13" s="498">
        <f>(Ⅳ２!E18)</f>
        <v>0</v>
      </c>
      <c r="L13" s="209"/>
      <c r="M13" s="962">
        <f>(Ⅳ２!F18)</f>
        <v>0</v>
      </c>
      <c r="N13" s="451"/>
      <c r="O13" s="858">
        <f>(Ⅳ２!G18)</f>
        <v>0</v>
      </c>
      <c r="P13" s="859"/>
      <c r="Q13" s="451"/>
      <c r="R13" s="128"/>
      <c r="S13" s="95"/>
      <c r="T13" s="95"/>
      <c r="U13" s="95"/>
      <c r="V13" s="95"/>
      <c r="W13" s="97"/>
      <c r="X13" s="96"/>
      <c r="Y13" s="96"/>
      <c r="Z13" s="62"/>
      <c r="AA13" s="212"/>
      <c r="AB13" s="97"/>
      <c r="AC13" s="97"/>
      <c r="AD13" s="97"/>
      <c r="AE13" s="97"/>
      <c r="AF13" s="97"/>
      <c r="AG13" s="97"/>
      <c r="AH13" s="97"/>
      <c r="AI13" s="97"/>
      <c r="AJ13" s="97"/>
      <c r="AK13" s="96"/>
    </row>
    <row r="14" spans="1:37" s="63" customFormat="1" ht="9.75" customHeight="1">
      <c r="A14" s="62"/>
      <c r="B14" s="107"/>
      <c r="C14" s="472" t="s">
        <v>77</v>
      </c>
      <c r="D14" s="454"/>
      <c r="E14" s="216"/>
      <c r="F14" s="201"/>
      <c r="G14" s="473" t="s">
        <v>77</v>
      </c>
      <c r="H14" s="217"/>
      <c r="I14" s="209"/>
      <c r="J14" s="209"/>
      <c r="K14" s="466"/>
      <c r="L14" s="209"/>
      <c r="M14" s="472" t="s">
        <v>77</v>
      </c>
      <c r="N14" s="456"/>
      <c r="O14" s="458"/>
      <c r="P14" s="464"/>
      <c r="Q14" s="446"/>
      <c r="R14" s="128"/>
      <c r="S14" s="95"/>
      <c r="T14" s="95"/>
      <c r="U14" s="95"/>
      <c r="V14" s="95"/>
      <c r="W14" s="96"/>
      <c r="X14" s="96"/>
      <c r="Y14" s="96"/>
      <c r="Z14" s="62"/>
      <c r="AA14" s="212"/>
      <c r="AB14" s="97"/>
      <c r="AC14" s="97"/>
      <c r="AD14" s="97"/>
      <c r="AE14" s="97"/>
      <c r="AF14" s="97"/>
      <c r="AG14" s="97"/>
      <c r="AH14" s="97"/>
      <c r="AI14" s="97"/>
      <c r="AJ14" s="97"/>
      <c r="AK14" s="96"/>
    </row>
    <row r="15" spans="1:37" s="63" customFormat="1" ht="32.25" customHeight="1" thickBot="1">
      <c r="A15" s="62"/>
      <c r="B15" s="108"/>
      <c r="C15" s="876">
        <f>(Ⅳ２!B20)</f>
        <v>0</v>
      </c>
      <c r="D15" s="877"/>
      <c r="G15" s="959">
        <f>(Ⅳ２!D20)</f>
        <v>0</v>
      </c>
      <c r="H15" s="960"/>
      <c r="I15" s="960"/>
      <c r="J15" s="960"/>
      <c r="K15" s="961"/>
      <c r="L15" s="455"/>
      <c r="M15" s="963">
        <f>(Ⅳ２!F20)</f>
        <v>0</v>
      </c>
      <c r="N15" s="964"/>
      <c r="O15" s="965"/>
      <c r="P15" s="966"/>
      <c r="Q15" s="452"/>
      <c r="R15" s="128"/>
      <c r="S15" s="95"/>
      <c r="T15" s="95"/>
      <c r="U15" s="95"/>
      <c r="V15" s="95"/>
      <c r="W15" s="97"/>
      <c r="X15" s="96"/>
      <c r="Y15" s="96"/>
      <c r="Z15" s="62"/>
      <c r="AA15" s="212"/>
      <c r="AB15" s="97"/>
      <c r="AC15" s="97"/>
      <c r="AD15" s="97"/>
      <c r="AE15" s="97"/>
      <c r="AF15" s="97"/>
      <c r="AG15" s="97"/>
      <c r="AH15" s="97"/>
      <c r="AI15" s="97"/>
      <c r="AJ15" s="97"/>
      <c r="AK15" s="96"/>
    </row>
    <row r="16" spans="1:37" s="63" customFormat="1" ht="9.75" customHeight="1">
      <c r="A16" s="62"/>
      <c r="B16" s="107"/>
      <c r="C16" s="512" t="s">
        <v>78</v>
      </c>
      <c r="D16" s="514"/>
      <c r="G16" s="863" t="s">
        <v>78</v>
      </c>
      <c r="H16" s="864"/>
      <c r="I16" s="464"/>
      <c r="J16" s="209"/>
      <c r="K16" s="517"/>
      <c r="L16" s="209"/>
      <c r="M16" s="697" t="s">
        <v>78</v>
      </c>
      <c r="N16" s="458"/>
      <c r="O16" s="519"/>
      <c r="P16" s="450"/>
      <c r="Q16" s="446"/>
      <c r="R16" s="128"/>
      <c r="S16" s="95"/>
      <c r="T16" s="95"/>
      <c r="U16" s="95"/>
      <c r="V16" s="95"/>
      <c r="W16" s="96"/>
      <c r="X16" s="96"/>
      <c r="Y16" s="90"/>
      <c r="Z16" s="210"/>
      <c r="AA16" s="212"/>
      <c r="AB16" s="97"/>
      <c r="AC16" s="97"/>
      <c r="AD16" s="97"/>
      <c r="AE16" s="97"/>
      <c r="AF16" s="97"/>
      <c r="AG16" s="97"/>
      <c r="AH16" s="97"/>
      <c r="AI16" s="97"/>
      <c r="AJ16" s="97"/>
      <c r="AK16" s="90"/>
    </row>
    <row r="17" spans="1:46" s="63" customFormat="1" ht="20.25" customHeight="1" thickBot="1">
      <c r="A17" s="62"/>
      <c r="B17" s="105"/>
      <c r="C17" s="513">
        <f>(Ⅳ２!B22)</f>
        <v>0</v>
      </c>
      <c r="D17" s="515"/>
      <c r="G17" s="860">
        <f>(Ⅳ２!D22)</f>
        <v>0</v>
      </c>
      <c r="H17" s="861"/>
      <c r="I17" s="862"/>
      <c r="J17" s="516"/>
      <c r="K17" s="518"/>
      <c r="L17" s="453"/>
      <c r="M17" s="967">
        <f>(Ⅳ２!F22)</f>
        <v>0</v>
      </c>
      <c r="N17" s="461"/>
      <c r="O17" s="520"/>
      <c r="P17" s="451"/>
      <c r="Q17" s="451"/>
      <c r="R17" s="128"/>
      <c r="S17" s="95"/>
      <c r="T17" s="95"/>
      <c r="U17" s="95"/>
      <c r="V17" s="95"/>
      <c r="W17" s="96"/>
      <c r="X17" s="96"/>
      <c r="Y17" s="90"/>
      <c r="Z17" s="210"/>
      <c r="AA17" s="212"/>
      <c r="AB17" s="97"/>
      <c r="AC17" s="97"/>
      <c r="AD17" s="97"/>
      <c r="AE17" s="97"/>
      <c r="AF17" s="97"/>
      <c r="AG17" s="97"/>
      <c r="AH17" s="97"/>
      <c r="AI17" s="97"/>
      <c r="AJ17" s="97"/>
      <c r="AK17" s="90"/>
    </row>
    <row r="18" spans="1:46" s="63" customFormat="1" ht="7.5" customHeight="1" thickBot="1">
      <c r="A18" s="62"/>
      <c r="B18" s="109"/>
      <c r="C18" s="109"/>
      <c r="D18" s="106"/>
      <c r="E18" s="110"/>
      <c r="F18" s="100"/>
      <c r="G18" s="111"/>
      <c r="H18" s="100"/>
      <c r="I18" s="112"/>
      <c r="J18" s="112"/>
      <c r="K18" s="113"/>
      <c r="L18" s="112"/>
      <c r="M18" s="112"/>
      <c r="N18" s="114"/>
      <c r="O18" s="114"/>
      <c r="P18" s="114"/>
      <c r="Q18" s="114"/>
      <c r="R18" s="128"/>
      <c r="S18" s="95"/>
      <c r="T18" s="95"/>
      <c r="U18" s="95"/>
      <c r="V18" s="95"/>
      <c r="W18" s="38"/>
      <c r="X18" s="96"/>
      <c r="Y18" s="90"/>
      <c r="Z18" s="210"/>
      <c r="AA18" s="212"/>
      <c r="AB18" s="97"/>
      <c r="AC18" s="97"/>
      <c r="AD18" s="97"/>
      <c r="AE18" s="97"/>
      <c r="AF18" s="97"/>
      <c r="AG18" s="97"/>
      <c r="AH18" s="97"/>
      <c r="AI18" s="97"/>
      <c r="AJ18" s="97"/>
      <c r="AK18" s="90"/>
    </row>
    <row r="19" spans="1:46" s="119" customFormat="1" ht="24.75" customHeight="1" thickBot="1">
      <c r="A19" s="115"/>
      <c r="B19" s="428"/>
      <c r="C19" s="868" t="s">
        <v>106</v>
      </c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70"/>
      <c r="Q19" s="116"/>
      <c r="R19" s="206"/>
      <c r="S19" s="115"/>
      <c r="T19" s="115"/>
      <c r="U19" s="115"/>
      <c r="V19" s="115"/>
      <c r="W19" s="38"/>
      <c r="X19" s="96"/>
      <c r="Y19" s="117"/>
      <c r="Z19" s="213"/>
      <c r="AA19" s="211"/>
      <c r="AB19" s="97"/>
      <c r="AC19" s="97"/>
      <c r="AD19" s="97"/>
      <c r="AE19" s="97"/>
      <c r="AF19" s="97"/>
      <c r="AG19" s="97"/>
      <c r="AH19" s="97"/>
      <c r="AI19" s="118"/>
      <c r="AJ19" s="118"/>
      <c r="AK19" s="90"/>
    </row>
    <row r="20" spans="1:46" s="63" customFormat="1" ht="18.75" customHeight="1" thickBot="1">
      <c r="A20" s="62"/>
      <c r="B20" s="429"/>
      <c r="C20" s="873" t="s">
        <v>432</v>
      </c>
      <c r="D20" s="874"/>
      <c r="E20" s="874"/>
      <c r="F20" s="874"/>
      <c r="G20" s="874"/>
      <c r="H20" s="874"/>
      <c r="I20" s="874"/>
      <c r="J20" s="874"/>
      <c r="K20" s="874"/>
      <c r="L20" s="874"/>
      <c r="M20" s="875"/>
      <c r="N20" s="544"/>
      <c r="O20" s="544"/>
      <c r="P20" s="545"/>
      <c r="Q20" s="120"/>
      <c r="R20" s="128"/>
      <c r="S20" s="95"/>
      <c r="T20" s="95"/>
      <c r="U20" s="95"/>
      <c r="V20" s="95"/>
      <c r="W20" s="38"/>
      <c r="X20" s="96"/>
      <c r="Y20" s="90"/>
      <c r="Z20" s="210"/>
      <c r="AA20" s="211"/>
      <c r="AB20" s="97"/>
      <c r="AC20" s="97"/>
      <c r="AD20" s="97"/>
      <c r="AE20" s="97"/>
      <c r="AF20" s="97"/>
      <c r="AG20" s="97"/>
      <c r="AH20" s="97"/>
      <c r="AI20" s="97"/>
      <c r="AJ20" s="97"/>
      <c r="AK20" s="90"/>
    </row>
    <row r="21" spans="1:46" s="660" customFormat="1" ht="12" customHeight="1">
      <c r="A21" s="651"/>
      <c r="B21" s="821"/>
      <c r="C21" s="546" t="s">
        <v>107</v>
      </c>
      <c r="D21" s="547" t="s">
        <v>108</v>
      </c>
      <c r="E21" s="652"/>
      <c r="F21" s="653"/>
      <c r="G21" s="823" t="str">
        <f>(初期設定!D13)</f>
        <v>オーディオピクチャー(AP)</v>
      </c>
      <c r="H21" s="823"/>
      <c r="I21" s="823"/>
      <c r="J21" s="549"/>
      <c r="K21" s="550" t="str">
        <f>(初期設定!D14)</f>
        <v>ビデオメッセージ(VM)</v>
      </c>
      <c r="L21" s="551"/>
      <c r="M21" s="552" t="str">
        <f>(初期設定!D15)</f>
        <v>番組部門のみ参加</v>
      </c>
      <c r="N21" s="553"/>
      <c r="O21" s="1013" t="s">
        <v>110</v>
      </c>
      <c r="P21" s="1014"/>
      <c r="Q21" s="122"/>
      <c r="R21" s="654"/>
      <c r="S21" s="655"/>
      <c r="T21" s="655"/>
      <c r="U21" s="655"/>
      <c r="V21" s="655"/>
      <c r="W21" s="656"/>
      <c r="X21" s="657"/>
      <c r="Y21" s="657"/>
      <c r="Z21" s="655"/>
      <c r="AA21" s="658"/>
      <c r="AB21" s="659"/>
      <c r="AC21" s="659"/>
      <c r="AD21" s="659"/>
      <c r="AE21" s="659"/>
      <c r="AF21" s="659"/>
      <c r="AG21" s="659"/>
      <c r="AH21" s="659"/>
      <c r="AI21" s="659"/>
      <c r="AJ21" s="659"/>
      <c r="AK21" s="657"/>
    </row>
    <row r="22" spans="1:46" s="63" customFormat="1" ht="18" customHeight="1" thickBot="1">
      <c r="A22" s="62"/>
      <c r="B22" s="822"/>
      <c r="C22" s="554">
        <f ca="1">COUNTIF($C$51:$C$124,"アナウンス")</f>
        <v>0</v>
      </c>
      <c r="D22" s="555">
        <f ca="1">COUNTIF($C$51:$C$124,"朗読")</f>
        <v>0</v>
      </c>
      <c r="E22" s="556"/>
      <c r="F22" s="557"/>
      <c r="G22" s="871">
        <f ca="1">COUNTIF($C$51:$C$124,"オーディオピクチャー(AP)")</f>
        <v>0</v>
      </c>
      <c r="H22" s="871"/>
      <c r="I22" s="871"/>
      <c r="J22" s="556"/>
      <c r="K22" s="558">
        <f ca="1">COUNTIF($C$51:$C$124,"ビデオメッセージ(VM)")</f>
        <v>0</v>
      </c>
      <c r="L22" s="557"/>
      <c r="M22" s="559">
        <f ca="1">COUNTIF($C$51:$C$124,"番組部門のみ参加")</f>
        <v>0</v>
      </c>
      <c r="N22" s="560"/>
      <c r="O22" s="1015">
        <f ca="1">C22+D22++G22+K22+C24+D24+G24</f>
        <v>0</v>
      </c>
      <c r="P22" s="1016"/>
      <c r="Q22" s="123"/>
      <c r="R22" s="128"/>
      <c r="S22" s="95"/>
      <c r="T22" s="95"/>
      <c r="U22" s="95"/>
      <c r="V22" s="95"/>
      <c r="W22" s="96"/>
      <c r="X22" s="96"/>
      <c r="Y22" s="90"/>
      <c r="Z22" s="214"/>
      <c r="AA22" s="211"/>
      <c r="AB22" s="97"/>
      <c r="AC22" s="97"/>
      <c r="AD22" s="97"/>
      <c r="AE22" s="97"/>
      <c r="AF22" s="97"/>
      <c r="AG22" s="97"/>
      <c r="AH22" s="97"/>
      <c r="AI22" s="97"/>
      <c r="AJ22" s="97"/>
      <c r="AK22" s="90"/>
    </row>
    <row r="23" spans="1:46" s="63" customFormat="1" ht="12" customHeight="1">
      <c r="A23" s="62"/>
      <c r="B23" s="822"/>
      <c r="C23" s="546">
        <f>(初期設定!D16)</f>
        <v>0</v>
      </c>
      <c r="D23" s="547">
        <f>(初期設定!D17)</f>
        <v>0</v>
      </c>
      <c r="E23" s="548"/>
      <c r="F23" s="549"/>
      <c r="G23" s="823">
        <f>(初期設定!D18)</f>
        <v>0</v>
      </c>
      <c r="H23" s="823"/>
      <c r="I23" s="824"/>
      <c r="J23" s="457"/>
      <c r="L23" s="457"/>
      <c r="M23" s="865" t="s">
        <v>449</v>
      </c>
      <c r="N23" s="865"/>
      <c r="O23" s="865"/>
      <c r="P23" s="866"/>
      <c r="Q23" s="239"/>
      <c r="R23" s="128"/>
      <c r="S23" s="95"/>
      <c r="T23" s="95"/>
      <c r="U23" s="95"/>
      <c r="V23" s="95"/>
      <c r="W23" s="96"/>
      <c r="X23" s="96"/>
      <c r="Y23" s="90"/>
      <c r="Z23" s="210"/>
      <c r="AA23" s="211"/>
      <c r="AB23" s="97"/>
      <c r="AC23" s="97"/>
      <c r="AD23" s="97"/>
      <c r="AE23" s="97"/>
      <c r="AF23" s="97"/>
      <c r="AG23" s="97"/>
      <c r="AH23" s="97"/>
      <c r="AI23" s="97"/>
      <c r="AJ23" s="97"/>
      <c r="AK23" s="90"/>
    </row>
    <row r="24" spans="1:46" s="63" customFormat="1" ht="18" customHeight="1" thickBot="1">
      <c r="A24" s="62"/>
      <c r="B24" s="822"/>
      <c r="C24" s="563">
        <f ca="1">COUNTIF($C$51:$C$124,"創作テレビドラマ")</f>
        <v>0</v>
      </c>
      <c r="D24" s="558">
        <f ca="1">COUNTIF($C$51:$C$124,"創作テレビドラマ")</f>
        <v>0</v>
      </c>
      <c r="E24" s="556"/>
      <c r="F24" s="564"/>
      <c r="G24" s="871">
        <f ca="1">COUNTIF($C$51:$C$124,"研究発表")</f>
        <v>0</v>
      </c>
      <c r="H24" s="871"/>
      <c r="I24" s="872"/>
      <c r="J24" s="457"/>
      <c r="L24" s="457"/>
      <c r="M24" s="565" t="s">
        <v>167</v>
      </c>
      <c r="N24" s="561"/>
      <c r="O24" s="561"/>
      <c r="P24" s="562"/>
      <c r="Q24" s="239"/>
      <c r="R24" s="128"/>
      <c r="S24" s="95"/>
      <c r="T24" s="95"/>
      <c r="U24" s="95"/>
      <c r="V24" s="95"/>
      <c r="W24" s="96"/>
      <c r="X24" s="96"/>
      <c r="Y24" s="90"/>
      <c r="Z24" s="210"/>
      <c r="AA24" s="211"/>
      <c r="AB24" s="97"/>
      <c r="AC24" s="97"/>
      <c r="AD24" s="97"/>
      <c r="AE24" s="97"/>
      <c r="AF24" s="97"/>
      <c r="AG24" s="97"/>
      <c r="AH24" s="97"/>
      <c r="AI24" s="97"/>
      <c r="AJ24" s="97"/>
      <c r="AK24" s="90"/>
    </row>
    <row r="25" spans="1:46" s="63" customFormat="1" ht="5.25" customHeight="1">
      <c r="A25" s="62"/>
      <c r="B25" s="125"/>
      <c r="C25" s="483"/>
      <c r="D25" s="239"/>
      <c r="E25" s="239"/>
      <c r="F25" s="239"/>
      <c r="G25" s="239"/>
      <c r="H25" s="123"/>
      <c r="I25" s="66"/>
      <c r="J25" s="239"/>
      <c r="K25" s="65"/>
      <c r="L25" s="65"/>
      <c r="M25" s="239"/>
      <c r="N25" s="239"/>
      <c r="O25" s="239"/>
      <c r="P25" s="126"/>
      <c r="Q25" s="239"/>
      <c r="R25" s="128"/>
      <c r="S25" s="230"/>
      <c r="T25" s="232" t="b">
        <v>0</v>
      </c>
      <c r="U25" s="230"/>
      <c r="V25" s="95"/>
      <c r="W25" s="96"/>
      <c r="X25" s="96"/>
      <c r="Y25" s="90"/>
      <c r="Z25" s="210"/>
      <c r="AA25" s="211"/>
      <c r="AB25" s="97"/>
      <c r="AC25" s="97"/>
      <c r="AD25" s="97"/>
      <c r="AE25" s="97"/>
      <c r="AF25" s="97"/>
      <c r="AG25" s="97"/>
      <c r="AH25" s="97"/>
      <c r="AI25" s="97"/>
      <c r="AJ25" s="97"/>
      <c r="AK25" s="90"/>
    </row>
    <row r="26" spans="1:46" s="63" customFormat="1" ht="39.75" customHeight="1">
      <c r="A26" s="1008"/>
      <c r="B26" s="896"/>
      <c r="C26" s="990" t="b">
        <v>0</v>
      </c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2"/>
      <c r="Q26" s="239"/>
      <c r="R26" s="128"/>
      <c r="S26" s="230"/>
      <c r="U26" s="230"/>
      <c r="V26" s="95"/>
      <c r="W26" s="96"/>
      <c r="X26" s="96"/>
      <c r="Y26" s="90"/>
      <c r="Z26" s="210"/>
      <c r="AA26" s="211"/>
      <c r="AB26" s="97"/>
      <c r="AC26" s="97"/>
      <c r="AD26" s="97"/>
      <c r="AE26" s="97"/>
      <c r="AF26" s="97"/>
      <c r="AG26" s="97"/>
      <c r="AH26" s="97"/>
      <c r="AI26" s="97"/>
      <c r="AJ26" s="97"/>
      <c r="AK26" s="90"/>
    </row>
    <row r="27" spans="1:46" s="63" customFormat="1" ht="38.25" customHeight="1">
      <c r="A27" s="1008"/>
      <c r="B27" s="1009"/>
      <c r="C27" s="896"/>
      <c r="D27" s="993" t="s">
        <v>460</v>
      </c>
      <c r="E27" s="993"/>
      <c r="F27" s="993"/>
      <c r="G27" s="993"/>
      <c r="H27" s="993"/>
      <c r="I27" s="993"/>
      <c r="J27" s="993"/>
      <c r="K27" s="993"/>
      <c r="L27" s="993"/>
      <c r="M27" s="993"/>
      <c r="N27" s="993"/>
      <c r="O27" s="993"/>
      <c r="P27" s="994"/>
      <c r="Q27" s="239"/>
      <c r="R27" s="128"/>
      <c r="S27" s="230"/>
      <c r="T27" s="230"/>
      <c r="U27" s="230"/>
      <c r="V27" s="95"/>
      <c r="W27" s="96"/>
      <c r="X27" s="38"/>
      <c r="Y27" s="117"/>
      <c r="Z27" s="213"/>
      <c r="AA27" s="211"/>
      <c r="AB27" s="97"/>
      <c r="AC27" s="97"/>
      <c r="AD27" s="97"/>
      <c r="AE27" s="97"/>
      <c r="AF27" s="97"/>
      <c r="AG27" s="97"/>
      <c r="AH27" s="97"/>
      <c r="AI27" s="97"/>
      <c r="AJ27" s="97"/>
      <c r="AK27" s="90"/>
    </row>
    <row r="28" spans="1:46" s="63" customFormat="1" ht="99" customHeight="1">
      <c r="A28" s="1008"/>
      <c r="B28" s="1009"/>
      <c r="C28" s="896"/>
      <c r="D28" s="993" t="s">
        <v>461</v>
      </c>
      <c r="E28" s="993"/>
      <c r="F28" s="993"/>
      <c r="G28" s="993"/>
      <c r="H28" s="993"/>
      <c r="I28" s="993"/>
      <c r="J28" s="993"/>
      <c r="K28" s="993"/>
      <c r="L28" s="993"/>
      <c r="M28" s="993"/>
      <c r="N28" s="993"/>
      <c r="O28" s="993"/>
      <c r="P28" s="994"/>
      <c r="Q28" s="239"/>
      <c r="R28" s="128"/>
      <c r="S28" s="230"/>
      <c r="T28" s="230"/>
      <c r="U28" s="230"/>
      <c r="V28" s="95"/>
      <c r="W28" s="96"/>
      <c r="X28" s="96"/>
      <c r="Y28" s="90"/>
      <c r="Z28" s="210"/>
      <c r="AA28" s="211"/>
      <c r="AB28" s="97"/>
      <c r="AC28" s="97"/>
      <c r="AD28" s="97"/>
      <c r="AE28" s="97"/>
      <c r="AF28" s="97"/>
      <c r="AG28" s="97"/>
      <c r="AH28" s="97"/>
      <c r="AI28" s="97"/>
      <c r="AJ28" s="97"/>
      <c r="AK28" s="90"/>
    </row>
    <row r="29" spans="1:46" s="132" customFormat="1" ht="30" customHeight="1">
      <c r="A29" s="1004"/>
      <c r="B29" s="1010"/>
      <c r="C29" s="995"/>
      <c r="D29" s="996" t="s">
        <v>462</v>
      </c>
      <c r="E29" s="996"/>
      <c r="F29" s="996"/>
      <c r="G29" s="996"/>
      <c r="H29" s="996"/>
      <c r="I29" s="996"/>
      <c r="J29" s="996"/>
      <c r="K29" s="996"/>
      <c r="L29" s="996"/>
      <c r="M29" s="996"/>
      <c r="N29" s="996"/>
      <c r="O29" s="996"/>
      <c r="P29" s="997"/>
      <c r="Q29" s="239"/>
      <c r="R29" s="128"/>
      <c r="S29" s="231"/>
      <c r="T29" s="231"/>
      <c r="U29" s="231"/>
      <c r="V29" s="129"/>
      <c r="W29" s="130"/>
      <c r="X29" s="131"/>
      <c r="Y29" s="131"/>
      <c r="Z29" s="63"/>
      <c r="AA29" s="211"/>
      <c r="AB29" s="38"/>
      <c r="AC29" s="38"/>
      <c r="AD29" s="38"/>
      <c r="AE29" s="38"/>
      <c r="AF29" s="38"/>
      <c r="AG29" s="38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7"/>
    </row>
    <row r="30" spans="1:46" s="63" customFormat="1" ht="40.5" customHeight="1">
      <c r="A30" s="1008"/>
      <c r="B30" s="1011"/>
      <c r="C30" s="896"/>
      <c r="D30" s="996" t="s">
        <v>463</v>
      </c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7"/>
      <c r="Q30" s="239"/>
      <c r="R30" s="128"/>
      <c r="S30" s="230"/>
      <c r="T30" s="230"/>
      <c r="U30" s="230"/>
      <c r="V30" s="95"/>
      <c r="W30" s="96"/>
      <c r="X30" s="48"/>
      <c r="Y30" s="48"/>
      <c r="Z30" s="132"/>
      <c r="AA30" s="211"/>
      <c r="AB30" s="97"/>
      <c r="AC30" s="97"/>
      <c r="AD30" s="97"/>
      <c r="AE30" s="97"/>
      <c r="AF30" s="97"/>
      <c r="AG30" s="97"/>
      <c r="AH30" s="97"/>
      <c r="AI30" s="97"/>
      <c r="AJ30" s="97"/>
      <c r="AK30" s="90"/>
    </row>
    <row r="31" spans="1:46" s="63" customFormat="1" ht="30.75" customHeight="1" thickBot="1">
      <c r="A31" s="1008"/>
      <c r="B31" s="998"/>
      <c r="C31" s="998"/>
      <c r="D31" s="999" t="s">
        <v>466</v>
      </c>
      <c r="E31" s="999"/>
      <c r="F31" s="999"/>
      <c r="G31" s="999"/>
      <c r="H31" s="999"/>
      <c r="I31" s="999"/>
      <c r="J31" s="999"/>
      <c r="K31" s="999"/>
      <c r="L31" s="999"/>
      <c r="M31" s="999"/>
      <c r="N31" s="999"/>
      <c r="O31" s="999"/>
      <c r="P31" s="1000"/>
      <c r="Q31" s="61"/>
      <c r="R31" s="128"/>
      <c r="S31" s="230"/>
      <c r="T31" s="230"/>
      <c r="U31" s="230"/>
      <c r="V31" s="95"/>
      <c r="W31" s="38"/>
      <c r="X31" s="131"/>
      <c r="Y31" s="131"/>
      <c r="AA31" s="211"/>
      <c r="AB31" s="38"/>
      <c r="AC31" s="38"/>
      <c r="AD31" s="38"/>
      <c r="AE31" s="38"/>
      <c r="AF31" s="38"/>
      <c r="AG31" s="38"/>
      <c r="AH31" s="38"/>
      <c r="AI31" s="97"/>
      <c r="AJ31" s="97"/>
      <c r="AK31" s="117"/>
    </row>
    <row r="32" spans="1:46" s="132" customFormat="1" ht="23.25" customHeight="1">
      <c r="A32" s="1004"/>
      <c r="B32" s="1012"/>
      <c r="C32" s="1001" t="s">
        <v>437</v>
      </c>
      <c r="D32" s="1001"/>
      <c r="E32" s="1002"/>
      <c r="F32" s="1003"/>
      <c r="G32" s="1004"/>
      <c r="H32" s="1004"/>
      <c r="I32" s="1003"/>
      <c r="J32" s="1005"/>
      <c r="K32" s="1006"/>
      <c r="L32" s="1006"/>
      <c r="M32" s="1004"/>
      <c r="N32" s="1007"/>
      <c r="O32" s="1007"/>
      <c r="P32" s="1007"/>
      <c r="Q32" s="134"/>
      <c r="R32" s="133"/>
      <c r="S32" s="231"/>
      <c r="T32" s="231"/>
      <c r="U32" s="231"/>
      <c r="V32" s="127"/>
      <c r="W32" s="38"/>
      <c r="X32" s="96"/>
      <c r="Y32" s="90"/>
      <c r="Z32" s="210"/>
      <c r="AA32" s="211"/>
      <c r="AB32" s="97"/>
      <c r="AC32" s="97"/>
      <c r="AD32" s="97"/>
      <c r="AE32" s="97"/>
      <c r="AF32" s="97"/>
      <c r="AG32" s="97"/>
      <c r="AH32" s="97"/>
      <c r="AI32" s="38"/>
      <c r="AJ32" s="38"/>
      <c r="AK32" s="90"/>
    </row>
    <row r="33" spans="1:37" s="404" customFormat="1" ht="23.25" customHeight="1" thickBot="1">
      <c r="A33" s="403"/>
      <c r="C33" s="418" t="s">
        <v>438</v>
      </c>
      <c r="D33" s="220">
        <f>(Ⅰ!C19)</f>
        <v>0</v>
      </c>
      <c r="G33" s="405" t="s">
        <v>99</v>
      </c>
      <c r="I33" s="221">
        <f>(Ⅰ!F19)</f>
        <v>0</v>
      </c>
      <c r="K33" s="415"/>
      <c r="L33" s="406"/>
      <c r="M33" s="406"/>
      <c r="N33" s="416"/>
      <c r="O33" s="417"/>
      <c r="P33" s="420"/>
      <c r="Q33" s="407"/>
      <c r="R33" s="209"/>
      <c r="S33" s="408"/>
      <c r="T33" s="408"/>
      <c r="U33" s="408"/>
      <c r="V33" s="403"/>
      <c r="W33" s="409"/>
      <c r="X33" s="410"/>
      <c r="Y33" s="411"/>
      <c r="Z33" s="412"/>
      <c r="AA33" s="413"/>
      <c r="AB33" s="410"/>
      <c r="AC33" s="410"/>
      <c r="AD33" s="410"/>
      <c r="AE33" s="410"/>
      <c r="AF33" s="410"/>
      <c r="AG33" s="410"/>
      <c r="AH33" s="410"/>
      <c r="AI33" s="410"/>
      <c r="AJ33" s="410"/>
      <c r="AK33" s="411"/>
    </row>
    <row r="34" spans="1:37" s="404" customFormat="1" ht="7.5" customHeight="1" thickBot="1">
      <c r="A34" s="403"/>
      <c r="C34" s="418"/>
      <c r="D34" s="648"/>
      <c r="G34" s="405"/>
      <c r="I34" s="649"/>
      <c r="K34" s="650"/>
      <c r="L34" s="446"/>
      <c r="M34" s="446"/>
      <c r="N34" s="457"/>
      <c r="O34" s="407"/>
      <c r="P34" s="420"/>
      <c r="Q34" s="248"/>
      <c r="R34" s="457"/>
      <c r="S34" s="81"/>
      <c r="T34" s="81"/>
      <c r="U34" s="81"/>
      <c r="V34" s="81"/>
      <c r="W34" s="81"/>
      <c r="X34" s="81"/>
      <c r="Y34" s="81"/>
      <c r="Z34" s="681"/>
      <c r="AA34" s="682"/>
      <c r="AB34" s="410"/>
      <c r="AC34" s="410"/>
      <c r="AD34" s="410"/>
      <c r="AE34" s="410"/>
      <c r="AF34" s="410"/>
      <c r="AG34" s="410"/>
      <c r="AH34" s="410"/>
      <c r="AI34" s="410"/>
      <c r="AJ34" s="410"/>
      <c r="AK34" s="411"/>
    </row>
    <row r="35" spans="1:37" s="404" customFormat="1" ht="21.75" customHeight="1" thickBot="1">
      <c r="A35" s="403"/>
      <c r="C35" s="945" t="s">
        <v>465</v>
      </c>
      <c r="D35" s="946"/>
      <c r="E35" s="668"/>
      <c r="F35" s="668"/>
      <c r="G35" s="669"/>
      <c r="H35" s="668"/>
      <c r="I35" s="670"/>
      <c r="J35" s="668"/>
      <c r="K35" s="671"/>
      <c r="L35" s="672"/>
      <c r="M35" s="947" t="s">
        <v>174</v>
      </c>
      <c r="N35" s="948"/>
      <c r="O35" s="948"/>
      <c r="P35" s="949"/>
      <c r="Q35" s="80"/>
      <c r="R35" s="457"/>
      <c r="S35" s="81"/>
      <c r="T35" s="81"/>
      <c r="U35" s="81"/>
      <c r="V35" s="81"/>
      <c r="W35" s="81"/>
      <c r="X35" s="81"/>
      <c r="Y35" s="81"/>
      <c r="Z35" s="681"/>
      <c r="AA35" s="682"/>
      <c r="AB35" s="410"/>
      <c r="AC35" s="410"/>
      <c r="AD35" s="410"/>
      <c r="AE35" s="410"/>
      <c r="AF35" s="410"/>
      <c r="AG35" s="410"/>
      <c r="AH35" s="410"/>
      <c r="AI35" s="410"/>
      <c r="AJ35" s="410"/>
      <c r="AK35" s="411"/>
    </row>
    <row r="36" spans="1:37" s="404" customFormat="1" ht="21.75" customHeight="1" thickBot="1">
      <c r="A36" s="403"/>
      <c r="C36" s="944" t="s">
        <v>469</v>
      </c>
      <c r="D36" s="661"/>
      <c r="E36" s="667"/>
      <c r="F36" s="667"/>
      <c r="G36" s="662"/>
      <c r="H36" s="667"/>
      <c r="I36" s="663"/>
      <c r="J36" s="667"/>
      <c r="K36" s="664"/>
      <c r="L36" s="665"/>
      <c r="M36" s="950" t="str">
        <f>IF(ISERROR(VLOOKUP(C3,(初期設定!D31):(初期設定!F108),3,0)),"",VLOOKUP(C3,(初期設定!D31):(初期設定!F108),3,0))</f>
        <v/>
      </c>
      <c r="N36" s="951"/>
      <c r="O36" s="951"/>
      <c r="P36" s="952"/>
      <c r="Q36" s="80"/>
      <c r="R36" s="80"/>
      <c r="S36" s="81"/>
      <c r="T36" s="81"/>
      <c r="U36" s="81"/>
      <c r="V36" s="81"/>
      <c r="W36" s="81"/>
      <c r="X36" s="81"/>
      <c r="Y36" s="81"/>
      <c r="Z36" s="681"/>
      <c r="AA36" s="682"/>
      <c r="AB36" s="410"/>
      <c r="AC36" s="410"/>
      <c r="AD36" s="410"/>
      <c r="AE36" s="410"/>
      <c r="AF36" s="410"/>
      <c r="AG36" s="410"/>
      <c r="AH36" s="410"/>
      <c r="AI36" s="410"/>
      <c r="AJ36" s="410"/>
      <c r="AK36" s="411"/>
    </row>
    <row r="37" spans="1:37" s="404" customFormat="1" ht="18.75" customHeight="1" thickTop="1">
      <c r="A37" s="403"/>
      <c r="C37" s="673" t="s">
        <v>470</v>
      </c>
      <c r="D37" s="661"/>
      <c r="E37" s="667"/>
      <c r="F37" s="667"/>
      <c r="G37" s="662"/>
      <c r="H37" s="667"/>
      <c r="I37" s="663"/>
      <c r="J37" s="667"/>
      <c r="K37" s="664"/>
      <c r="L37" s="664"/>
      <c r="M37" s="664"/>
      <c r="N37" s="664"/>
      <c r="O37" s="664"/>
      <c r="P37" s="698"/>
      <c r="Q37" s="80"/>
      <c r="R37" s="80"/>
      <c r="S37" s="81"/>
      <c r="T37" s="81"/>
      <c r="U37" s="81"/>
      <c r="V37" s="81"/>
      <c r="W37" s="81"/>
      <c r="X37" s="81"/>
      <c r="Y37" s="81"/>
      <c r="Z37" s="681"/>
      <c r="AA37" s="682"/>
      <c r="AB37" s="410"/>
      <c r="AC37" s="410"/>
      <c r="AD37" s="410"/>
      <c r="AE37" s="410"/>
      <c r="AF37" s="410"/>
      <c r="AG37" s="410"/>
      <c r="AH37" s="410"/>
      <c r="AI37" s="410"/>
      <c r="AJ37" s="410"/>
      <c r="AK37" s="411"/>
    </row>
    <row r="38" spans="1:37" s="404" customFormat="1" ht="18.75" customHeight="1">
      <c r="A38" s="403"/>
      <c r="C38" s="674" t="s">
        <v>471</v>
      </c>
      <c r="D38" s="661"/>
      <c r="E38" s="667"/>
      <c r="F38" s="667"/>
      <c r="G38" s="662"/>
      <c r="H38" s="667"/>
      <c r="I38" s="663"/>
      <c r="J38" s="667"/>
      <c r="K38" s="664"/>
      <c r="L38" s="665"/>
      <c r="M38" s="665"/>
      <c r="N38" s="667"/>
      <c r="O38" s="666"/>
      <c r="P38" s="698"/>
      <c r="Q38" s="80"/>
      <c r="R38" s="80"/>
      <c r="S38" s="81"/>
      <c r="T38" s="81"/>
      <c r="U38" s="81"/>
      <c r="V38" s="81"/>
      <c r="W38" s="81"/>
      <c r="X38" s="81"/>
      <c r="Y38" s="81"/>
      <c r="Z38" s="681"/>
      <c r="AA38" s="682"/>
      <c r="AB38" s="410"/>
      <c r="AC38" s="410"/>
      <c r="AD38" s="410"/>
      <c r="AE38" s="410"/>
      <c r="AF38" s="410"/>
      <c r="AG38" s="410"/>
      <c r="AH38" s="410"/>
      <c r="AI38" s="410"/>
      <c r="AJ38" s="410"/>
      <c r="AK38" s="411"/>
    </row>
    <row r="39" spans="1:37" s="404" customFormat="1" ht="18.75" customHeight="1">
      <c r="A39" s="403"/>
      <c r="C39" s="675" t="s">
        <v>267</v>
      </c>
      <c r="D39" s="661"/>
      <c r="E39" s="667"/>
      <c r="F39" s="667"/>
      <c r="G39" s="662"/>
      <c r="H39" s="667"/>
      <c r="I39" s="663"/>
      <c r="J39" s="667"/>
      <c r="K39" s="664"/>
      <c r="L39" s="665"/>
      <c r="M39" s="665"/>
      <c r="N39" s="667"/>
      <c r="O39" s="666"/>
      <c r="P39" s="698"/>
      <c r="Q39" s="80"/>
      <c r="R39" s="80"/>
      <c r="S39" s="81"/>
      <c r="T39" s="81"/>
      <c r="U39" s="81"/>
      <c r="V39" s="81"/>
      <c r="W39" s="81"/>
      <c r="X39" s="81"/>
      <c r="Y39" s="81"/>
      <c r="Z39" s="681"/>
      <c r="AA39" s="682"/>
      <c r="AB39" s="410"/>
      <c r="AC39" s="410"/>
      <c r="AD39" s="410"/>
      <c r="AE39" s="410"/>
      <c r="AF39" s="410"/>
      <c r="AG39" s="410"/>
      <c r="AH39" s="410"/>
      <c r="AI39" s="410"/>
      <c r="AJ39" s="410"/>
      <c r="AK39" s="411"/>
    </row>
    <row r="40" spans="1:37" s="980" customFormat="1" ht="30" customHeight="1" thickBot="1">
      <c r="A40" s="979"/>
      <c r="C40" s="981" t="s">
        <v>472</v>
      </c>
      <c r="D40" s="982"/>
      <c r="E40" s="982"/>
      <c r="F40" s="982"/>
      <c r="G40" s="982"/>
      <c r="H40" s="982"/>
      <c r="I40" s="982"/>
      <c r="J40" s="982"/>
      <c r="K40" s="982"/>
      <c r="L40" s="982"/>
      <c r="M40" s="982"/>
      <c r="N40" s="982"/>
      <c r="O40" s="982"/>
      <c r="P40" s="983"/>
      <c r="Q40" s="249"/>
      <c r="R40" s="984"/>
      <c r="S40" s="984"/>
      <c r="T40" s="984"/>
      <c r="U40" s="984"/>
      <c r="V40" s="984"/>
      <c r="W40" s="984"/>
      <c r="X40" s="984"/>
      <c r="Y40" s="985"/>
      <c r="Z40" s="986"/>
      <c r="AA40" s="987"/>
      <c r="AB40" s="988"/>
      <c r="AC40" s="988"/>
      <c r="AD40" s="988"/>
      <c r="AE40" s="988"/>
      <c r="AF40" s="988"/>
      <c r="AG40" s="988"/>
      <c r="AH40" s="988"/>
      <c r="AI40" s="988"/>
      <c r="AJ40" s="988"/>
      <c r="AK40" s="989"/>
    </row>
    <row r="41" spans="1:37" s="63" customFormat="1" ht="6" customHeight="1">
      <c r="A41" s="62"/>
      <c r="B41" s="61"/>
      <c r="C41" s="127"/>
      <c r="D41" s="127"/>
      <c r="E41" s="62"/>
      <c r="F41" s="100"/>
      <c r="G41" s="62"/>
      <c r="H41" s="62"/>
      <c r="I41" s="100"/>
      <c r="J41" s="64"/>
      <c r="K41" s="135"/>
      <c r="L41" s="135"/>
      <c r="M41" s="62"/>
      <c r="N41" s="61"/>
      <c r="O41" s="61"/>
      <c r="P41" s="134"/>
      <c r="Q41" s="86"/>
      <c r="R41" s="65"/>
      <c r="S41" s="65"/>
      <c r="T41" s="65"/>
      <c r="U41" s="65"/>
      <c r="V41" s="65"/>
      <c r="W41" s="65"/>
      <c r="X41" s="65"/>
      <c r="Y41" s="86"/>
      <c r="Z41" s="680"/>
      <c r="AA41" s="679"/>
      <c r="AB41" s="97"/>
      <c r="AC41" s="97"/>
      <c r="AD41" s="97"/>
      <c r="AE41" s="97"/>
      <c r="AF41" s="97"/>
      <c r="AG41" s="97"/>
      <c r="AH41" s="97"/>
      <c r="AI41" s="97"/>
      <c r="AJ41" s="97"/>
      <c r="AK41" s="90"/>
    </row>
    <row r="42" spans="1:37" s="63" customFormat="1" ht="30" customHeight="1">
      <c r="A42" s="62"/>
      <c r="B42" s="847" t="str">
        <f>B1</f>
        <v>第40回宮崎県高等学校総合文化祭 放送部門</v>
      </c>
      <c r="C42" s="847"/>
      <c r="D42" s="847"/>
      <c r="E42" s="847"/>
      <c r="F42" s="847"/>
      <c r="G42" s="847"/>
      <c r="H42" s="847"/>
      <c r="I42" s="847"/>
      <c r="J42" s="847"/>
      <c r="K42" s="847"/>
      <c r="L42" s="228"/>
      <c r="M42" s="227" t="s">
        <v>165</v>
      </c>
      <c r="N42" s="434" t="s">
        <v>117</v>
      </c>
      <c r="O42" s="524"/>
      <c r="P42" s="525"/>
      <c r="Q42" s="136"/>
      <c r="R42" s="128"/>
      <c r="S42" s="95"/>
      <c r="T42" s="95"/>
      <c r="U42" s="95"/>
      <c r="V42" s="95"/>
      <c r="W42" s="96"/>
      <c r="X42" s="96"/>
      <c r="Y42" s="90"/>
      <c r="Z42" s="210"/>
      <c r="AA42" s="211"/>
      <c r="AB42" s="97"/>
      <c r="AC42" s="97"/>
      <c r="AD42" s="97"/>
      <c r="AE42" s="97"/>
      <c r="AF42" s="97"/>
      <c r="AG42" s="97"/>
      <c r="AH42" s="97"/>
      <c r="AI42" s="97"/>
      <c r="AJ42" s="97"/>
      <c r="AK42" s="90"/>
    </row>
    <row r="43" spans="1:37" s="63" customFormat="1" ht="21" customHeight="1">
      <c r="A43" s="62"/>
      <c r="B43" s="404"/>
      <c r="C43" s="430" t="s">
        <v>118</v>
      </c>
      <c r="D43" s="838">
        <f>C3</f>
        <v>0</v>
      </c>
      <c r="E43" s="838"/>
      <c r="F43" s="838"/>
      <c r="G43" s="838"/>
      <c r="H43" s="838"/>
      <c r="I43" s="838"/>
      <c r="J43" s="404"/>
      <c r="K43" s="459"/>
      <c r="L43" s="526"/>
      <c r="M43" s="526"/>
      <c r="N43" s="442"/>
      <c r="O43" s="442"/>
      <c r="P43" s="442"/>
      <c r="Q43" s="138"/>
      <c r="R43" s="128"/>
      <c r="S43" s="135"/>
      <c r="W43" s="96"/>
      <c r="X43" s="96"/>
      <c r="Y43" s="90"/>
      <c r="Z43" s="210"/>
      <c r="AA43" s="211"/>
      <c r="AB43" s="96"/>
      <c r="AC43" s="96"/>
      <c r="AD43" s="96"/>
      <c r="AE43" s="97"/>
      <c r="AF43" s="97"/>
      <c r="AG43" s="97"/>
      <c r="AH43" s="97"/>
      <c r="AI43" s="97"/>
      <c r="AJ43" s="97"/>
      <c r="AK43" s="90"/>
    </row>
    <row r="44" spans="1:37" s="63" customFormat="1" ht="7.5" customHeight="1">
      <c r="A44" s="62"/>
      <c r="B44" s="404"/>
      <c r="C44" s="527"/>
      <c r="D44" s="528"/>
      <c r="E44" s="527"/>
      <c r="F44" s="528"/>
      <c r="G44" s="404"/>
      <c r="H44" s="404"/>
      <c r="I44" s="404"/>
      <c r="J44" s="404"/>
      <c r="K44" s="407"/>
      <c r="L44" s="407"/>
      <c r="M44" s="407"/>
      <c r="N44" s="438"/>
      <c r="O44" s="438"/>
      <c r="P44" s="442"/>
      <c r="Q44" s="99"/>
      <c r="R44" s="128"/>
      <c r="S44" s="112"/>
      <c r="W44" s="96"/>
      <c r="X44" s="96"/>
      <c r="Y44" s="90"/>
      <c r="Z44" s="210"/>
      <c r="AA44" s="211"/>
      <c r="AB44" s="97"/>
      <c r="AC44" s="97"/>
      <c r="AD44" s="97"/>
      <c r="AE44" s="97"/>
      <c r="AF44" s="97"/>
      <c r="AG44" s="97"/>
      <c r="AH44" s="97"/>
      <c r="AI44" s="97"/>
      <c r="AJ44" s="97"/>
      <c r="AK44" s="90"/>
    </row>
    <row r="45" spans="1:37" s="63" customFormat="1" ht="16.5" customHeight="1">
      <c r="A45" s="62"/>
      <c r="B45" s="404"/>
      <c r="C45" s="529" t="s">
        <v>121</v>
      </c>
      <c r="D45" s="202">
        <f>(Ⅰ!C17)</f>
        <v>0</v>
      </c>
      <c r="E45" s="530"/>
      <c r="F45" s="531"/>
      <c r="G45" s="404"/>
      <c r="H45" s="404"/>
      <c r="I45" s="404"/>
      <c r="J45" s="404"/>
      <c r="K45" s="532"/>
      <c r="L45" s="209"/>
      <c r="M45" s="540" t="s">
        <v>166</v>
      </c>
      <c r="N45" s="541">
        <v>1</v>
      </c>
      <c r="O45" s="542">
        <v>1</v>
      </c>
      <c r="P45" s="543" t="s">
        <v>127</v>
      </c>
      <c r="Q45" s="133"/>
      <c r="R45" s="128"/>
      <c r="S45" s="94"/>
      <c r="T45" s="95"/>
      <c r="U45" s="95"/>
      <c r="V45" s="95"/>
      <c r="W45" s="96"/>
      <c r="X45" s="96"/>
      <c r="Y45" s="90"/>
      <c r="Z45" s="210"/>
      <c r="AA45" s="211"/>
      <c r="AB45" s="97"/>
      <c r="AC45" s="97"/>
      <c r="AD45" s="97"/>
      <c r="AE45" s="97"/>
      <c r="AF45" s="97"/>
      <c r="AG45" s="97"/>
      <c r="AH45" s="97"/>
      <c r="AI45" s="97"/>
      <c r="AJ45" s="97"/>
      <c r="AK45" s="90"/>
    </row>
    <row r="46" spans="1:37" s="63" customFormat="1" ht="7.5" hidden="1" customHeight="1">
      <c r="A46" s="62"/>
      <c r="B46" s="404"/>
      <c r="C46" s="533"/>
      <c r="D46" s="203"/>
      <c r="E46" s="534"/>
      <c r="F46" s="531"/>
      <c r="G46" s="404"/>
      <c r="H46" s="404"/>
      <c r="I46" s="404"/>
      <c r="J46" s="404"/>
      <c r="K46" s="535"/>
      <c r="L46" s="459"/>
      <c r="M46" s="536"/>
      <c r="N46" s="536"/>
      <c r="O46" s="536"/>
      <c r="P46" s="537"/>
      <c r="Q46" s="145"/>
      <c r="R46" s="128"/>
      <c r="S46" s="94"/>
      <c r="T46" s="95"/>
      <c r="U46" s="95"/>
      <c r="V46" s="95"/>
      <c r="W46" s="38"/>
      <c r="X46" s="96"/>
      <c r="Y46" s="90"/>
      <c r="Z46" s="210"/>
      <c r="AA46" s="211"/>
      <c r="AB46" s="97"/>
      <c r="AC46" s="97"/>
      <c r="AD46" s="97"/>
      <c r="AE46" s="97"/>
      <c r="AF46" s="97"/>
      <c r="AG46" s="97"/>
      <c r="AH46" s="97"/>
      <c r="AI46" s="97"/>
      <c r="AJ46" s="97"/>
      <c r="AK46" s="90"/>
    </row>
    <row r="47" spans="1:37" s="63" customFormat="1" ht="16.5" hidden="1" customHeight="1">
      <c r="A47" s="62"/>
      <c r="B47" s="404"/>
      <c r="C47" s="538" t="s">
        <v>124</v>
      </c>
      <c r="D47" s="204">
        <f>D33</f>
        <v>0</v>
      </c>
      <c r="E47" s="404"/>
      <c r="F47" s="404"/>
      <c r="G47" s="539" t="s">
        <v>125</v>
      </c>
      <c r="H47" s="202">
        <f>I33</f>
        <v>0</v>
      </c>
      <c r="I47" s="566">
        <f>(Ⅰ!F19)</f>
        <v>0</v>
      </c>
      <c r="J47" s="404"/>
      <c r="K47" s="403"/>
      <c r="L47" s="403"/>
      <c r="Q47" s="69"/>
      <c r="R47" s="128"/>
      <c r="S47" s="95"/>
      <c r="T47" s="95"/>
      <c r="U47" s="95"/>
      <c r="V47" s="95"/>
      <c r="W47" s="38"/>
      <c r="X47" s="96"/>
      <c r="Y47" s="90"/>
      <c r="Z47" s="210"/>
      <c r="AA47" s="211"/>
      <c r="AB47" s="97"/>
      <c r="AC47" s="97"/>
      <c r="AD47" s="97"/>
      <c r="AE47" s="97"/>
      <c r="AF47" s="97"/>
      <c r="AG47" s="97"/>
      <c r="AH47" s="97"/>
      <c r="AI47" s="97"/>
      <c r="AJ47" s="97"/>
      <c r="AK47" s="90"/>
    </row>
    <row r="48" spans="1:37" s="63" customFormat="1" ht="7.5" customHeight="1" thickBot="1">
      <c r="A48" s="62"/>
      <c r="B48" s="438"/>
      <c r="C48" s="438"/>
      <c r="D48" s="530"/>
      <c r="E48" s="442"/>
      <c r="F48" s="201"/>
      <c r="G48" s="394"/>
      <c r="H48" s="201"/>
      <c r="I48" s="442"/>
      <c r="J48" s="442"/>
      <c r="K48" s="403"/>
      <c r="L48" s="403"/>
      <c r="M48" s="403"/>
      <c r="N48" s="403"/>
      <c r="O48" s="543"/>
      <c r="P48" s="430"/>
      <c r="Q48" s="69"/>
      <c r="R48" s="128"/>
      <c r="S48" s="95"/>
      <c r="T48" s="95"/>
      <c r="U48" s="95"/>
      <c r="V48" s="95"/>
      <c r="W48" s="96"/>
      <c r="X48" s="96"/>
      <c r="Y48" s="90"/>
      <c r="Z48" s="210"/>
      <c r="AA48" s="211"/>
      <c r="AB48" s="91"/>
      <c r="AC48" s="91"/>
      <c r="AD48" s="91"/>
      <c r="AE48" s="91"/>
      <c r="AF48" s="91"/>
      <c r="AG48" s="91"/>
      <c r="AH48" s="91"/>
      <c r="AI48" s="97"/>
      <c r="AJ48" s="97"/>
      <c r="AK48" s="90"/>
    </row>
    <row r="49" spans="1:37" ht="31.5" customHeight="1">
      <c r="B49" s="825" t="s">
        <v>445</v>
      </c>
      <c r="C49" s="884" t="s">
        <v>91</v>
      </c>
      <c r="D49" s="933" t="s">
        <v>441</v>
      </c>
      <c r="E49" s="827" t="s">
        <v>442</v>
      </c>
      <c r="F49" s="836" t="s">
        <v>92</v>
      </c>
      <c r="G49" s="837"/>
      <c r="H49" s="840" t="s">
        <v>93</v>
      </c>
      <c r="I49" s="841"/>
      <c r="J49" s="842" t="s">
        <v>443</v>
      </c>
      <c r="K49" s="842"/>
      <c r="L49" s="842"/>
      <c r="M49" s="842"/>
      <c r="N49" s="842"/>
      <c r="O49" s="843"/>
      <c r="P49" s="420"/>
      <c r="Q49" s="887" t="s">
        <v>274</v>
      </c>
      <c r="R49" s="888"/>
      <c r="S49" s="887" t="s">
        <v>446</v>
      </c>
      <c r="T49" s="889"/>
      <c r="W49" s="90"/>
      <c r="X49" s="96"/>
      <c r="Y49" s="90"/>
      <c r="Z49" s="210"/>
      <c r="AB49" s="91"/>
      <c r="AC49" s="91"/>
      <c r="AD49" s="91"/>
      <c r="AE49" s="91"/>
      <c r="AF49" s="91"/>
      <c r="AG49" s="91"/>
      <c r="AH49" s="91"/>
      <c r="AI49" s="91"/>
      <c r="AJ49" s="91"/>
      <c r="AK49" s="90"/>
    </row>
    <row r="50" spans="1:37" ht="24.75" customHeight="1" thickBot="1">
      <c r="B50" s="826"/>
      <c r="C50" s="885"/>
      <c r="D50" s="934"/>
      <c r="E50" s="828"/>
      <c r="F50" s="831" t="s">
        <v>425</v>
      </c>
      <c r="G50" s="832"/>
      <c r="H50" s="818" t="s">
        <v>95</v>
      </c>
      <c r="I50" s="819"/>
      <c r="J50" s="833" t="s">
        <v>423</v>
      </c>
      <c r="K50" s="834"/>
      <c r="L50" s="820" t="s">
        <v>444</v>
      </c>
      <c r="M50" s="820"/>
      <c r="N50" s="820" t="s">
        <v>424</v>
      </c>
      <c r="O50" s="835"/>
      <c r="P50" s="470"/>
      <c r="Q50" s="151" t="s">
        <v>131</v>
      </c>
      <c r="R50" s="152" t="s">
        <v>132</v>
      </c>
      <c r="S50" s="153" t="s">
        <v>131</v>
      </c>
      <c r="T50" s="154" t="s">
        <v>132</v>
      </c>
      <c r="W50" s="90"/>
      <c r="X50" s="96"/>
      <c r="Y50" s="90"/>
      <c r="Z50" s="210"/>
      <c r="AB50" s="91"/>
      <c r="AC50" s="91"/>
      <c r="AD50" s="91"/>
      <c r="AE50" s="91"/>
      <c r="AF50" s="91"/>
      <c r="AG50" s="91"/>
      <c r="AH50" s="91"/>
      <c r="AI50" s="91"/>
      <c r="AJ50" s="91"/>
      <c r="AK50" s="90"/>
    </row>
    <row r="51" spans="1:37" ht="15.75" customHeight="1" thickTop="1">
      <c r="A51" s="5">
        <v>1</v>
      </c>
      <c r="B51" s="395" t="str">
        <f>IF($C$4="", "",$C$4)</f>
        <v/>
      </c>
      <c r="C51" s="568" t="str">
        <f>IF($C$26=TRUE,(Ⅴ２!B6),"表示不可")</f>
        <v>表示不可</v>
      </c>
      <c r="D51" s="569" t="str">
        <f>IF($C$26=TRUE,(Ⅴ２!C6),"表示不可")</f>
        <v>表示不可</v>
      </c>
      <c r="E51" s="569" t="str">
        <f>IF($C$26=TRUE,(Ⅴ２!D6),"表示不可")</f>
        <v>表示不可</v>
      </c>
      <c r="F51" s="903" t="str">
        <f>IF($C$26=TRUE,(Ⅴ２!E6),"表示不可")</f>
        <v>表示不可</v>
      </c>
      <c r="G51" s="904" t="str">
        <f>IF($C$26=TRUE,(Ⅴ２!F6),"表示不可")</f>
        <v>表示不可</v>
      </c>
      <c r="H51" s="905" t="str">
        <f>IF(C51="アナウンス","記入→","")</f>
        <v/>
      </c>
      <c r="I51" s="906" t="str">
        <f>IF($C$26=TRUE,(Ⅴ２!H6),"表示不可")</f>
        <v>表示不可</v>
      </c>
      <c r="J51" s="907" t="str">
        <f>IF($C$26=TRUE,(Ⅴ２!I6),"表示不可")</f>
        <v>表示不可</v>
      </c>
      <c r="K51" s="908" t="str">
        <f>IF($C$26=TRUE,(Ⅴ２!J6),"表示不可")</f>
        <v>表示不可</v>
      </c>
      <c r="L51" s="569" t="str">
        <f>IF(C51="朗読","記入→","")</f>
        <v/>
      </c>
      <c r="M51" s="569" t="str">
        <f>IF($C$26=TRUE,(Ⅴ２!L6),"表示不可")</f>
        <v>表示不可</v>
      </c>
      <c r="N51" s="572" t="str">
        <f>IF($C$26=TRUE,(Ⅴ２!M6),"表示不可")</f>
        <v>表示不可</v>
      </c>
      <c r="O51" s="479" t="str">
        <f>IF($C$26=TRUE,(Ⅴ２!N6),"表示不可")</f>
        <v>表示不可</v>
      </c>
      <c r="P51" s="394"/>
      <c r="Q51" s="156"/>
      <c r="R51" s="157"/>
      <c r="S51" s="158"/>
      <c r="T51" s="159"/>
      <c r="W51" s="90"/>
      <c r="X51" s="96"/>
      <c r="Y51" s="90"/>
      <c r="Z51" s="210"/>
      <c r="AB51" s="91"/>
      <c r="AC51" s="91"/>
      <c r="AD51" s="91"/>
      <c r="AE51" s="91"/>
      <c r="AF51" s="91"/>
      <c r="AG51" s="91"/>
      <c r="AH51" s="91"/>
      <c r="AI51" s="91"/>
      <c r="AJ51" s="91"/>
      <c r="AK51" s="90"/>
    </row>
    <row r="52" spans="1:37" ht="15.75" customHeight="1">
      <c r="A52" s="5">
        <v>2</v>
      </c>
      <c r="B52" s="395" t="str">
        <f t="shared" ref="B52:B70" si="0">IF($C$4="", "",$C$4)</f>
        <v/>
      </c>
      <c r="C52" s="568" t="str">
        <f>IF($C$26=TRUE,(Ⅴ２!B7),"表示不可")</f>
        <v>表示不可</v>
      </c>
      <c r="D52" s="569" t="str">
        <f>IF($C$26=TRUE,(Ⅴ２!C7),"表示不可")</f>
        <v>表示不可</v>
      </c>
      <c r="E52" s="569" t="str">
        <f>IF($C$26=TRUE,(Ⅴ２!D7),"表示不可")</f>
        <v>表示不可</v>
      </c>
      <c r="F52" s="903" t="str">
        <f>IF($C$26=TRUE,(Ⅴ２!E7),"表示不可")</f>
        <v>表示不可</v>
      </c>
      <c r="G52" s="904" t="str">
        <f>IF($C$26=TRUE,(Ⅴ２!F7),"表示不可")</f>
        <v>表示不可</v>
      </c>
      <c r="H52" s="905" t="str">
        <f t="shared" ref="H52:H70" si="1">IF(C52="アナウンス","記入→","")</f>
        <v/>
      </c>
      <c r="I52" s="909" t="str">
        <f>IF($C$26=TRUE,(Ⅴ２!H7),"表示不可")</f>
        <v>表示不可</v>
      </c>
      <c r="J52" s="907" t="str">
        <f>IF($C$26=TRUE,(Ⅴ２!I7),"表示不可")</f>
        <v>表示不可</v>
      </c>
      <c r="K52" s="910" t="str">
        <f>IF($C$26=TRUE,(Ⅴ２!J7),"表示不可")</f>
        <v>表示不可</v>
      </c>
      <c r="L52" s="569" t="str">
        <f t="shared" ref="L52:L70" si="2">IF(C52="朗読","記入→","")</f>
        <v/>
      </c>
      <c r="M52" s="569" t="str">
        <f>IF($C$26=TRUE,(Ⅴ２!L7),"表示不可")</f>
        <v>表示不可</v>
      </c>
      <c r="N52" s="572" t="str">
        <f>IF($C$26=TRUE,(Ⅴ２!M7),"表示不可")</f>
        <v>表示不可</v>
      </c>
      <c r="O52" s="479" t="str">
        <f>IF($C$26=TRUE,(Ⅴ２!N7),"表示不可")</f>
        <v>表示不可</v>
      </c>
      <c r="P52" s="394"/>
      <c r="Q52" s="160"/>
      <c r="R52" s="161"/>
      <c r="S52" s="162"/>
      <c r="T52" s="163"/>
      <c r="W52" s="90"/>
      <c r="X52" s="96"/>
      <c r="Y52" s="90"/>
      <c r="Z52" s="210"/>
      <c r="AB52" s="91"/>
      <c r="AC52" s="91"/>
      <c r="AD52" s="91"/>
      <c r="AE52" s="91"/>
      <c r="AF52" s="91"/>
      <c r="AG52" s="91"/>
      <c r="AH52" s="91"/>
      <c r="AI52" s="91"/>
      <c r="AJ52" s="91"/>
      <c r="AK52" s="90"/>
    </row>
    <row r="53" spans="1:37" ht="15.75" customHeight="1">
      <c r="A53" s="5">
        <v>3</v>
      </c>
      <c r="B53" s="395" t="str">
        <f t="shared" si="0"/>
        <v/>
      </c>
      <c r="C53" s="568" t="str">
        <f>IF($C$26=TRUE,(Ⅴ２!B8),"表示不可")</f>
        <v>表示不可</v>
      </c>
      <c r="D53" s="569" t="str">
        <f>IF($C$26=TRUE,(Ⅴ２!C8),"表示不可")</f>
        <v>表示不可</v>
      </c>
      <c r="E53" s="569" t="str">
        <f>IF($C$26=TRUE,(Ⅴ２!D8),"表示不可")</f>
        <v>表示不可</v>
      </c>
      <c r="F53" s="903" t="str">
        <f>IF($C$26=TRUE,(Ⅴ２!E8),"表示不可")</f>
        <v>表示不可</v>
      </c>
      <c r="G53" s="904" t="str">
        <f>IF($C$26=TRUE,(Ⅴ２!F8),"表示不可")</f>
        <v>表示不可</v>
      </c>
      <c r="H53" s="905" t="str">
        <f t="shared" si="1"/>
        <v/>
      </c>
      <c r="I53" s="909" t="str">
        <f>IF($C$26=TRUE,(Ⅴ２!H8),"表示不可")</f>
        <v>表示不可</v>
      </c>
      <c r="J53" s="907" t="str">
        <f>IF($C$26=TRUE,(Ⅴ２!I8),"表示不可")</f>
        <v>表示不可</v>
      </c>
      <c r="K53" s="910" t="str">
        <f>IF($C$26=TRUE,(Ⅴ２!J8),"表示不可")</f>
        <v>表示不可</v>
      </c>
      <c r="L53" s="569" t="str">
        <f t="shared" si="2"/>
        <v/>
      </c>
      <c r="M53" s="569" t="str">
        <f>IF($C$26=TRUE,(Ⅴ２!L8),"表示不可")</f>
        <v>表示不可</v>
      </c>
      <c r="N53" s="572" t="str">
        <f>IF($C$26=TRUE,(Ⅴ２!M8),"表示不可")</f>
        <v>表示不可</v>
      </c>
      <c r="O53" s="479" t="str">
        <f>IF($C$26=TRUE,(Ⅴ２!N8),"表示不可")</f>
        <v>表示不可</v>
      </c>
      <c r="P53" s="394"/>
      <c r="Q53" s="160"/>
      <c r="R53" s="161"/>
      <c r="S53" s="162"/>
      <c r="T53" s="163"/>
      <c r="W53" s="90"/>
      <c r="X53" s="96"/>
      <c r="Y53" s="90"/>
      <c r="Z53" s="210"/>
      <c r="AB53" s="91"/>
      <c r="AC53" s="91"/>
      <c r="AD53" s="91"/>
      <c r="AE53" s="91"/>
      <c r="AF53" s="91"/>
      <c r="AG53" s="91"/>
      <c r="AH53" s="91"/>
      <c r="AI53" s="91"/>
      <c r="AJ53" s="91"/>
      <c r="AK53" s="90"/>
    </row>
    <row r="54" spans="1:37" ht="15.75" customHeight="1">
      <c r="A54" s="5">
        <v>4</v>
      </c>
      <c r="B54" s="395" t="str">
        <f t="shared" si="0"/>
        <v/>
      </c>
      <c r="C54" s="568" t="str">
        <f>IF($C$26=TRUE,(Ⅴ２!B9),"表示不可")</f>
        <v>表示不可</v>
      </c>
      <c r="D54" s="569" t="str">
        <f>IF($C$26=TRUE,(Ⅴ２!C9),"表示不可")</f>
        <v>表示不可</v>
      </c>
      <c r="E54" s="569" t="str">
        <f>IF($C$26=TRUE,(Ⅴ２!D9),"表示不可")</f>
        <v>表示不可</v>
      </c>
      <c r="F54" s="903" t="str">
        <f>IF($C$26=TRUE,(Ⅴ２!E9),"表示不可")</f>
        <v>表示不可</v>
      </c>
      <c r="G54" s="904" t="str">
        <f>IF($C$26=TRUE,(Ⅴ２!F9),"表示不可")</f>
        <v>表示不可</v>
      </c>
      <c r="H54" s="905" t="str">
        <f t="shared" si="1"/>
        <v/>
      </c>
      <c r="I54" s="909" t="str">
        <f>IF($C$26=TRUE,(Ⅴ２!H9),"表示不可")</f>
        <v>表示不可</v>
      </c>
      <c r="J54" s="907" t="str">
        <f>IF($C$26=TRUE,(Ⅴ２!I9),"表示不可")</f>
        <v>表示不可</v>
      </c>
      <c r="K54" s="910" t="str">
        <f>IF($C$26=TRUE,(Ⅴ２!J9),"表示不可")</f>
        <v>表示不可</v>
      </c>
      <c r="L54" s="569" t="str">
        <f t="shared" si="2"/>
        <v/>
      </c>
      <c r="M54" s="569" t="str">
        <f>IF($C$26=TRUE,(Ⅴ２!L9),"表示不可")</f>
        <v>表示不可</v>
      </c>
      <c r="N54" s="572" t="str">
        <f>IF($C$26=TRUE,(Ⅴ２!M9),"表示不可")</f>
        <v>表示不可</v>
      </c>
      <c r="O54" s="479" t="str">
        <f>IF($C$26=TRUE,(Ⅴ２!N9),"表示不可")</f>
        <v>表示不可</v>
      </c>
      <c r="P54" s="394"/>
      <c r="Q54" s="160"/>
      <c r="R54" s="161"/>
      <c r="S54" s="162"/>
      <c r="T54" s="164"/>
      <c r="W54" s="165"/>
      <c r="X54" s="96"/>
      <c r="Y54" s="90"/>
      <c r="Z54" s="210"/>
      <c r="AB54" s="91"/>
      <c r="AC54" s="91"/>
      <c r="AD54" s="91"/>
      <c r="AE54" s="91"/>
      <c r="AF54" s="91"/>
      <c r="AG54" s="91"/>
      <c r="AH54" s="91"/>
      <c r="AI54" s="91"/>
      <c r="AJ54" s="91"/>
      <c r="AK54" s="90"/>
    </row>
    <row r="55" spans="1:37" ht="15.75" customHeight="1" thickBot="1">
      <c r="A55" s="5">
        <v>5</v>
      </c>
      <c r="B55" s="397" t="str">
        <f t="shared" si="0"/>
        <v/>
      </c>
      <c r="C55" s="574" t="str">
        <f>IF($C$26=TRUE,(Ⅴ２!B10),"表示不可")</f>
        <v>表示不可</v>
      </c>
      <c r="D55" s="575" t="str">
        <f>IF($C$26=TRUE,(Ⅴ２!C10),"表示不可")</f>
        <v>表示不可</v>
      </c>
      <c r="E55" s="575" t="str">
        <f>IF($C$26=TRUE,(Ⅴ２!D10),"表示不可")</f>
        <v>表示不可</v>
      </c>
      <c r="F55" s="911" t="str">
        <f>IF($C$26=TRUE,(Ⅴ２!E10),"表示不可")</f>
        <v>表示不可</v>
      </c>
      <c r="G55" s="912" t="str">
        <f>IF($C$26=TRUE,(Ⅴ２!F10),"表示不可")</f>
        <v>表示不可</v>
      </c>
      <c r="H55" s="913" t="str">
        <f t="shared" si="1"/>
        <v/>
      </c>
      <c r="I55" s="914" t="str">
        <f>IF($C$26=TRUE,(Ⅴ２!H10),"表示不可")</f>
        <v>表示不可</v>
      </c>
      <c r="J55" s="915" t="str">
        <f>IF($C$26=TRUE,(Ⅴ２!I10),"表示不可")</f>
        <v>表示不可</v>
      </c>
      <c r="K55" s="916" t="str">
        <f>IF($C$26=TRUE,(Ⅴ２!J10),"表示不可")</f>
        <v>表示不可</v>
      </c>
      <c r="L55" s="575" t="str">
        <f t="shared" si="2"/>
        <v/>
      </c>
      <c r="M55" s="575" t="str">
        <f>IF($C$26=TRUE,(Ⅴ２!L10),"表示不可")</f>
        <v>表示不可</v>
      </c>
      <c r="N55" s="578" t="str">
        <f>IF($C$26=TRUE,(Ⅴ２!M10),"表示不可")</f>
        <v>表示不可</v>
      </c>
      <c r="O55" s="480" t="str">
        <f>IF($C$26=TRUE,(Ⅴ２!N10),"表示不可")</f>
        <v>表示不可</v>
      </c>
      <c r="P55" s="394"/>
      <c r="Q55" s="167"/>
      <c r="R55" s="168"/>
      <c r="S55" s="169"/>
      <c r="T55" s="170"/>
      <c r="W55" s="90"/>
      <c r="X55" s="96"/>
      <c r="Y55" s="90"/>
      <c r="Z55" s="210"/>
      <c r="AB55" s="91"/>
      <c r="AC55" s="91"/>
      <c r="AD55" s="91"/>
      <c r="AE55" s="91"/>
      <c r="AF55" s="91"/>
      <c r="AG55" s="91"/>
      <c r="AH55" s="91"/>
      <c r="AI55" s="91"/>
      <c r="AJ55" s="91"/>
      <c r="AK55" s="90"/>
    </row>
    <row r="56" spans="1:37" ht="15.75" customHeight="1">
      <c r="A56" s="5">
        <v>6</v>
      </c>
      <c r="B56" s="399" t="str">
        <f t="shared" si="0"/>
        <v/>
      </c>
      <c r="C56" s="579" t="str">
        <f>IF($C$26=TRUE,(Ⅴ２!B11),"表示不可")</f>
        <v>表示不可</v>
      </c>
      <c r="D56" s="580" t="str">
        <f>IF($C$26=TRUE,(Ⅴ２!C11),"表示不可")</f>
        <v>表示不可</v>
      </c>
      <c r="E56" s="580" t="str">
        <f>IF($C$26=TRUE,(Ⅴ２!D11),"表示不可")</f>
        <v>表示不可</v>
      </c>
      <c r="F56" s="917" t="str">
        <f>IF($C$26=TRUE,(Ⅴ２!E11),"表示不可")</f>
        <v>表示不可</v>
      </c>
      <c r="G56" s="918" t="str">
        <f>IF($C$26=TRUE,(Ⅴ２!F11),"表示不可")</f>
        <v>表示不可</v>
      </c>
      <c r="H56" s="919" t="str">
        <f t="shared" si="1"/>
        <v/>
      </c>
      <c r="I56" s="920" t="str">
        <f>IF($C$26=TRUE,(Ⅴ２!H11),"表示不可")</f>
        <v>表示不可</v>
      </c>
      <c r="J56" s="921" t="str">
        <f>IF($C$26=TRUE,(Ⅴ２!I11),"表示不可")</f>
        <v>表示不可</v>
      </c>
      <c r="K56" s="922" t="str">
        <f>IF($C$26=TRUE,(Ⅴ２!J11),"表示不可")</f>
        <v>表示不可</v>
      </c>
      <c r="L56" s="580" t="str">
        <f t="shared" si="2"/>
        <v/>
      </c>
      <c r="M56" s="580" t="str">
        <f>IF($C$26=TRUE,(Ⅴ２!L11),"表示不可")</f>
        <v>表示不可</v>
      </c>
      <c r="N56" s="583" t="str">
        <f>IF($C$26=TRUE,(Ⅴ２!M11),"表示不可")</f>
        <v>表示不可</v>
      </c>
      <c r="O56" s="481" t="str">
        <f>IF($C$26=TRUE,(Ⅴ２!N11),"表示不可")</f>
        <v>表示不可</v>
      </c>
      <c r="P56" s="394"/>
      <c r="Q56" s="172"/>
      <c r="R56" s="173"/>
      <c r="S56" s="174"/>
      <c r="T56" s="175"/>
      <c r="W56" s="90"/>
      <c r="X56" s="96"/>
      <c r="Y56" s="90"/>
      <c r="Z56" s="210"/>
      <c r="AB56" s="91"/>
      <c r="AC56" s="91"/>
      <c r="AD56" s="91"/>
      <c r="AE56" s="91"/>
      <c r="AF56" s="91"/>
      <c r="AG56" s="91"/>
      <c r="AH56" s="91"/>
      <c r="AI56" s="91"/>
      <c r="AJ56" s="91"/>
      <c r="AK56" s="90"/>
    </row>
    <row r="57" spans="1:37" ht="15.75" customHeight="1">
      <c r="A57" s="5">
        <v>7</v>
      </c>
      <c r="B57" s="395" t="str">
        <f t="shared" si="0"/>
        <v/>
      </c>
      <c r="C57" s="568" t="str">
        <f>IF($C$26=TRUE,(Ⅴ２!B12),"表示不可")</f>
        <v>表示不可</v>
      </c>
      <c r="D57" s="569" t="str">
        <f>IF($C$26=TRUE,(Ⅴ２!C12),"表示不可")</f>
        <v>表示不可</v>
      </c>
      <c r="E57" s="569" t="str">
        <f>IF($C$26=TRUE,(Ⅴ２!D12),"表示不可")</f>
        <v>表示不可</v>
      </c>
      <c r="F57" s="903" t="str">
        <f>IF($C$26=TRUE,(Ⅴ２!E12),"表示不可")</f>
        <v>表示不可</v>
      </c>
      <c r="G57" s="904" t="str">
        <f>IF($C$26=TRUE,(Ⅴ２!F12),"表示不可")</f>
        <v>表示不可</v>
      </c>
      <c r="H57" s="905" t="str">
        <f t="shared" si="1"/>
        <v/>
      </c>
      <c r="I57" s="909" t="str">
        <f>IF($C$26=TRUE,(Ⅴ２!H12),"表示不可")</f>
        <v>表示不可</v>
      </c>
      <c r="J57" s="907" t="str">
        <f>IF($C$26=TRUE,(Ⅴ２!I12),"表示不可")</f>
        <v>表示不可</v>
      </c>
      <c r="K57" s="910" t="str">
        <f>IF($C$26=TRUE,(Ⅴ２!J12),"表示不可")</f>
        <v>表示不可</v>
      </c>
      <c r="L57" s="569" t="str">
        <f t="shared" si="2"/>
        <v/>
      </c>
      <c r="M57" s="569" t="str">
        <f>IF($C$26=TRUE,(Ⅴ２!L12),"表示不可")</f>
        <v>表示不可</v>
      </c>
      <c r="N57" s="572" t="str">
        <f>IF($C$26=TRUE,(Ⅴ２!M12),"表示不可")</f>
        <v>表示不可</v>
      </c>
      <c r="O57" s="479" t="str">
        <f>IF($C$26=TRUE,(Ⅴ２!N12),"表示不可")</f>
        <v>表示不可</v>
      </c>
      <c r="P57" s="394"/>
      <c r="Q57" s="160"/>
      <c r="R57" s="161"/>
      <c r="S57" s="162"/>
      <c r="T57" s="164"/>
      <c r="W57" s="165"/>
      <c r="X57" s="96"/>
      <c r="Y57" s="90"/>
      <c r="Z57" s="210"/>
      <c r="AB57" s="91"/>
      <c r="AC57" s="91"/>
      <c r="AD57" s="91"/>
      <c r="AE57" s="91"/>
      <c r="AF57" s="91"/>
      <c r="AG57" s="91"/>
      <c r="AH57" s="91"/>
      <c r="AI57" s="91"/>
      <c r="AJ57" s="91"/>
      <c r="AK57" s="90"/>
    </row>
    <row r="58" spans="1:37" ht="15.75" customHeight="1">
      <c r="A58" s="5">
        <v>8</v>
      </c>
      <c r="B58" s="395" t="str">
        <f t="shared" si="0"/>
        <v/>
      </c>
      <c r="C58" s="568" t="str">
        <f>IF($C$26=TRUE,(Ⅴ２!B13),"表示不可")</f>
        <v>表示不可</v>
      </c>
      <c r="D58" s="569" t="str">
        <f>IF($C$26=TRUE,(Ⅴ２!C13),"表示不可")</f>
        <v>表示不可</v>
      </c>
      <c r="E58" s="569" t="str">
        <f>IF($C$26=TRUE,(Ⅴ２!D13),"表示不可")</f>
        <v>表示不可</v>
      </c>
      <c r="F58" s="903" t="str">
        <f>IF($C$26=TRUE,(Ⅴ２!E13),"表示不可")</f>
        <v>表示不可</v>
      </c>
      <c r="G58" s="904" t="str">
        <f>IF($C$26=TRUE,(Ⅴ２!F13),"表示不可")</f>
        <v>表示不可</v>
      </c>
      <c r="H58" s="905" t="str">
        <f t="shared" si="1"/>
        <v/>
      </c>
      <c r="I58" s="909" t="str">
        <f>IF($C$26=TRUE,(Ⅴ２!H13),"表示不可")</f>
        <v>表示不可</v>
      </c>
      <c r="J58" s="907" t="str">
        <f>IF($C$26=TRUE,(Ⅴ２!I13),"表示不可")</f>
        <v>表示不可</v>
      </c>
      <c r="K58" s="910" t="str">
        <f>IF($C$26=TRUE,(Ⅴ２!J13),"表示不可")</f>
        <v>表示不可</v>
      </c>
      <c r="L58" s="569" t="str">
        <f t="shared" si="2"/>
        <v/>
      </c>
      <c r="M58" s="569" t="str">
        <f>IF($C$26=TRUE,(Ⅴ２!L13),"表示不可")</f>
        <v>表示不可</v>
      </c>
      <c r="N58" s="572" t="str">
        <f>IF($C$26=TRUE,(Ⅴ２!M13),"表示不可")</f>
        <v>表示不可</v>
      </c>
      <c r="O58" s="479" t="str">
        <f>IF($C$26=TRUE,(Ⅴ２!N13),"表示不可")</f>
        <v>表示不可</v>
      </c>
      <c r="P58" s="394"/>
      <c r="Q58" s="160"/>
      <c r="R58" s="161"/>
      <c r="S58" s="162"/>
      <c r="T58" s="163"/>
      <c r="W58" s="90"/>
      <c r="X58" s="96"/>
      <c r="Y58" s="90"/>
      <c r="Z58" s="210"/>
      <c r="AB58" s="91"/>
      <c r="AC58" s="91"/>
      <c r="AD58" s="91"/>
      <c r="AE58" s="91"/>
      <c r="AF58" s="91"/>
      <c r="AG58" s="91"/>
      <c r="AH58" s="91"/>
      <c r="AI58" s="91"/>
      <c r="AJ58" s="91"/>
      <c r="AK58" s="90"/>
    </row>
    <row r="59" spans="1:37" ht="15.75" customHeight="1">
      <c r="A59" s="5">
        <v>9</v>
      </c>
      <c r="B59" s="395" t="str">
        <f t="shared" si="0"/>
        <v/>
      </c>
      <c r="C59" s="568" t="str">
        <f>IF($C$26=TRUE,(Ⅴ２!B14),"表示不可")</f>
        <v>表示不可</v>
      </c>
      <c r="D59" s="569" t="str">
        <f>IF($C$26=TRUE,(Ⅴ２!C14),"表示不可")</f>
        <v>表示不可</v>
      </c>
      <c r="E59" s="569" t="str">
        <f>IF($C$26=TRUE,(Ⅴ２!D14),"表示不可")</f>
        <v>表示不可</v>
      </c>
      <c r="F59" s="903" t="str">
        <f>IF($C$26=TRUE,(Ⅴ２!E14),"表示不可")</f>
        <v>表示不可</v>
      </c>
      <c r="G59" s="904" t="str">
        <f>IF($C$26=TRUE,(Ⅴ２!F14),"表示不可")</f>
        <v>表示不可</v>
      </c>
      <c r="H59" s="905" t="str">
        <f t="shared" si="1"/>
        <v/>
      </c>
      <c r="I59" s="909" t="str">
        <f>IF($C$26=TRUE,(Ⅴ２!H14),"表示不可")</f>
        <v>表示不可</v>
      </c>
      <c r="J59" s="907" t="str">
        <f>IF($C$26=TRUE,(Ⅴ２!I14),"表示不可")</f>
        <v>表示不可</v>
      </c>
      <c r="K59" s="910" t="str">
        <f>IF($C$26=TRUE,(Ⅴ２!J14),"表示不可")</f>
        <v>表示不可</v>
      </c>
      <c r="L59" s="569" t="str">
        <f t="shared" si="2"/>
        <v/>
      </c>
      <c r="M59" s="569" t="str">
        <f>IF($C$26=TRUE,(Ⅴ２!L14),"表示不可")</f>
        <v>表示不可</v>
      </c>
      <c r="N59" s="572" t="str">
        <f>IF($C$26=TRUE,(Ⅴ２!M14),"表示不可")</f>
        <v>表示不可</v>
      </c>
      <c r="O59" s="479" t="str">
        <f>IF($C$26=TRUE,(Ⅴ２!N14),"表示不可")</f>
        <v>表示不可</v>
      </c>
      <c r="P59" s="394"/>
      <c r="Q59" s="160"/>
      <c r="R59" s="161"/>
      <c r="S59" s="162"/>
      <c r="T59" s="163"/>
      <c r="W59" s="90"/>
      <c r="X59" s="96"/>
      <c r="Y59" s="90"/>
      <c r="Z59" s="210"/>
      <c r="AB59" s="91"/>
      <c r="AC59" s="91"/>
      <c r="AD59" s="91"/>
      <c r="AE59" s="91"/>
      <c r="AF59" s="91"/>
      <c r="AG59" s="91"/>
      <c r="AH59" s="91"/>
      <c r="AI59" s="91"/>
      <c r="AJ59" s="91"/>
      <c r="AK59" s="90"/>
    </row>
    <row r="60" spans="1:37" ht="15.75" customHeight="1" thickBot="1">
      <c r="A60" s="5">
        <v>10</v>
      </c>
      <c r="B60" s="401" t="str">
        <f t="shared" si="0"/>
        <v/>
      </c>
      <c r="C60" s="584" t="str">
        <f>IF($C$26=TRUE,(Ⅴ２!B15),"表示不可")</f>
        <v>表示不可</v>
      </c>
      <c r="D60" s="585" t="str">
        <f>IF($C$26=TRUE,(Ⅴ２!C15),"表示不可")</f>
        <v>表示不可</v>
      </c>
      <c r="E60" s="585" t="str">
        <f>IF($C$26=TRUE,(Ⅴ２!D15),"表示不可")</f>
        <v>表示不可</v>
      </c>
      <c r="F60" s="923" t="str">
        <f>IF($C$26=TRUE,(Ⅴ２!E15),"表示不可")</f>
        <v>表示不可</v>
      </c>
      <c r="G60" s="924" t="str">
        <f>IF($C$26=TRUE,(Ⅴ２!F15),"表示不可")</f>
        <v>表示不可</v>
      </c>
      <c r="H60" s="925" t="str">
        <f t="shared" si="1"/>
        <v/>
      </c>
      <c r="I60" s="926" t="str">
        <f>IF($C$26=TRUE,(Ⅴ２!H15),"表示不可")</f>
        <v>表示不可</v>
      </c>
      <c r="J60" s="927" t="str">
        <f>IF($C$26=TRUE,(Ⅴ２!I15),"表示不可")</f>
        <v>表示不可</v>
      </c>
      <c r="K60" s="928" t="str">
        <f>IF($C$26=TRUE,(Ⅴ２!J15),"表示不可")</f>
        <v>表示不可</v>
      </c>
      <c r="L60" s="585" t="str">
        <f t="shared" si="2"/>
        <v/>
      </c>
      <c r="M60" s="585" t="str">
        <f>IF($C$26=TRUE,(Ⅴ２!L15),"表示不可")</f>
        <v>表示不可</v>
      </c>
      <c r="N60" s="589" t="str">
        <f>IF($C$26=TRUE,(Ⅴ２!M15),"表示不可")</f>
        <v>表示不可</v>
      </c>
      <c r="O60" s="482" t="str">
        <f>IF($C$26=TRUE,(Ⅴ２!N15),"表示不可")</f>
        <v>表示不可</v>
      </c>
      <c r="P60" s="394"/>
      <c r="Q60" s="177"/>
      <c r="R60" s="178"/>
      <c r="S60" s="179"/>
      <c r="T60" s="180"/>
      <c r="W60" s="90"/>
      <c r="X60" s="96"/>
      <c r="Y60" s="90"/>
      <c r="Z60" s="210"/>
      <c r="AB60" s="91"/>
      <c r="AC60" s="91"/>
      <c r="AD60" s="91"/>
      <c r="AE60" s="91"/>
      <c r="AF60" s="91"/>
      <c r="AG60" s="91"/>
      <c r="AH60" s="91"/>
      <c r="AI60" s="91"/>
      <c r="AJ60" s="91"/>
      <c r="AK60" s="90"/>
    </row>
    <row r="61" spans="1:37" ht="15.75" customHeight="1">
      <c r="A61" s="5">
        <v>11</v>
      </c>
      <c r="B61" s="395" t="str">
        <f t="shared" si="0"/>
        <v/>
      </c>
      <c r="C61" s="568" t="str">
        <f>IF($C$26=TRUE,(Ⅴ２!B16),"表示不可")</f>
        <v>表示不可</v>
      </c>
      <c r="D61" s="569" t="str">
        <f>IF($C$26=TRUE,(Ⅴ２!C16),"表示不可")</f>
        <v>表示不可</v>
      </c>
      <c r="E61" s="569" t="str">
        <f>IF($C$26=TRUE,(Ⅴ２!D16),"表示不可")</f>
        <v>表示不可</v>
      </c>
      <c r="F61" s="903" t="str">
        <f>IF($C$26=TRUE,(Ⅴ２!E16),"表示不可")</f>
        <v>表示不可</v>
      </c>
      <c r="G61" s="904" t="str">
        <f>IF($C$26=TRUE,(Ⅴ２!F16),"表示不可")</f>
        <v>表示不可</v>
      </c>
      <c r="H61" s="905" t="str">
        <f t="shared" si="1"/>
        <v/>
      </c>
      <c r="I61" s="909" t="str">
        <f>IF($C$26=TRUE,(Ⅴ２!H16),"表示不可")</f>
        <v>表示不可</v>
      </c>
      <c r="J61" s="907" t="str">
        <f>IF($C$26=TRUE,(Ⅴ２!I16),"表示不可")</f>
        <v>表示不可</v>
      </c>
      <c r="K61" s="908" t="str">
        <f>IF($C$26=TRUE,(Ⅴ２!J16),"表示不可")</f>
        <v>表示不可</v>
      </c>
      <c r="L61" s="569" t="str">
        <f t="shared" si="2"/>
        <v/>
      </c>
      <c r="M61" s="569" t="str">
        <f>IF($C$26=TRUE,(Ⅴ２!L16),"表示不可")</f>
        <v>表示不可</v>
      </c>
      <c r="N61" s="572" t="str">
        <f>IF($C$26=TRUE,(Ⅴ２!M16),"表示不可")</f>
        <v>表示不可</v>
      </c>
      <c r="O61" s="479" t="str">
        <f>IF($C$26=TRUE,(Ⅴ２!N16),"表示不可")</f>
        <v>表示不可</v>
      </c>
      <c r="P61" s="394"/>
      <c r="Q61" s="181"/>
      <c r="R61" s="182"/>
      <c r="S61" s="183"/>
      <c r="T61" s="184"/>
      <c r="W61" s="90"/>
      <c r="X61" s="96"/>
      <c r="Y61" s="90"/>
      <c r="Z61" s="210"/>
      <c r="AB61" s="91"/>
      <c r="AC61" s="91"/>
      <c r="AD61" s="91"/>
      <c r="AE61" s="91"/>
      <c r="AF61" s="91"/>
      <c r="AG61" s="91"/>
      <c r="AH61" s="91"/>
      <c r="AI61" s="91"/>
      <c r="AJ61" s="91"/>
      <c r="AK61" s="90"/>
    </row>
    <row r="62" spans="1:37" ht="15.75" customHeight="1">
      <c r="A62" s="5">
        <v>12</v>
      </c>
      <c r="B62" s="395" t="str">
        <f t="shared" si="0"/>
        <v/>
      </c>
      <c r="C62" s="568" t="str">
        <f>IF($C$26=TRUE,(Ⅴ２!B17),"表示不可")</f>
        <v>表示不可</v>
      </c>
      <c r="D62" s="569" t="str">
        <f>IF($C$26=TRUE,(Ⅴ２!C17),"表示不可")</f>
        <v>表示不可</v>
      </c>
      <c r="E62" s="569" t="str">
        <f>IF($C$26=TRUE,(Ⅴ２!D17),"表示不可")</f>
        <v>表示不可</v>
      </c>
      <c r="F62" s="903" t="str">
        <f>IF($C$26=TRUE,(Ⅴ２!E17),"表示不可")</f>
        <v>表示不可</v>
      </c>
      <c r="G62" s="904" t="str">
        <f>IF($C$26=TRUE,(Ⅴ２!F17),"表示不可")</f>
        <v>表示不可</v>
      </c>
      <c r="H62" s="905" t="str">
        <f t="shared" si="1"/>
        <v/>
      </c>
      <c r="I62" s="909" t="str">
        <f>IF($C$26=TRUE,(Ⅴ２!H17),"表示不可")</f>
        <v>表示不可</v>
      </c>
      <c r="J62" s="907" t="str">
        <f>IF($C$26=TRUE,(Ⅴ２!I17),"表示不可")</f>
        <v>表示不可</v>
      </c>
      <c r="K62" s="910" t="str">
        <f>IF($C$26=TRUE,(Ⅴ２!J17),"表示不可")</f>
        <v>表示不可</v>
      </c>
      <c r="L62" s="569" t="str">
        <f t="shared" si="2"/>
        <v/>
      </c>
      <c r="M62" s="569" t="str">
        <f>IF($C$26=TRUE,(Ⅴ２!L17),"表示不可")</f>
        <v>表示不可</v>
      </c>
      <c r="N62" s="572" t="str">
        <f>IF($C$26=TRUE,(Ⅴ２!M17),"表示不可")</f>
        <v>表示不可</v>
      </c>
      <c r="O62" s="479" t="str">
        <f>IF($C$26=TRUE,(Ⅴ２!N17),"表示不可")</f>
        <v>表示不可</v>
      </c>
      <c r="P62" s="394"/>
      <c r="Q62" s="160"/>
      <c r="R62" s="161"/>
      <c r="S62" s="162"/>
      <c r="T62" s="164"/>
      <c r="W62" s="165"/>
      <c r="X62" s="96"/>
      <c r="Y62" s="90"/>
      <c r="Z62" s="210"/>
      <c r="AB62" s="91"/>
      <c r="AC62" s="91"/>
      <c r="AD62" s="91"/>
      <c r="AE62" s="91"/>
      <c r="AF62" s="91"/>
      <c r="AG62" s="91"/>
      <c r="AH62" s="91"/>
      <c r="AI62" s="91"/>
      <c r="AJ62" s="91"/>
      <c r="AK62" s="90"/>
    </row>
    <row r="63" spans="1:37" ht="15.75" customHeight="1">
      <c r="A63" s="5">
        <v>13</v>
      </c>
      <c r="B63" s="395" t="str">
        <f t="shared" si="0"/>
        <v/>
      </c>
      <c r="C63" s="568" t="str">
        <f>IF($C$26=TRUE,(Ⅴ２!B18),"表示不可")</f>
        <v>表示不可</v>
      </c>
      <c r="D63" s="569" t="str">
        <f>IF($C$26=TRUE,(Ⅴ２!C18),"表示不可")</f>
        <v>表示不可</v>
      </c>
      <c r="E63" s="569" t="str">
        <f>IF($C$26=TRUE,(Ⅴ２!D18),"表示不可")</f>
        <v>表示不可</v>
      </c>
      <c r="F63" s="903" t="str">
        <f>IF($C$26=TRUE,(Ⅴ２!E18),"表示不可")</f>
        <v>表示不可</v>
      </c>
      <c r="G63" s="904" t="str">
        <f>IF($C$26=TRUE,(Ⅴ２!F18),"表示不可")</f>
        <v>表示不可</v>
      </c>
      <c r="H63" s="905" t="str">
        <f t="shared" si="1"/>
        <v/>
      </c>
      <c r="I63" s="909" t="str">
        <f>IF($C$26=TRUE,(Ⅴ２!H18),"表示不可")</f>
        <v>表示不可</v>
      </c>
      <c r="J63" s="907" t="str">
        <f>IF($C$26=TRUE,(Ⅴ２!I18),"表示不可")</f>
        <v>表示不可</v>
      </c>
      <c r="K63" s="910" t="str">
        <f>IF($C$26=TRUE,(Ⅴ２!J18),"表示不可")</f>
        <v>表示不可</v>
      </c>
      <c r="L63" s="569" t="str">
        <f t="shared" si="2"/>
        <v/>
      </c>
      <c r="M63" s="569" t="str">
        <f>IF($C$26=TRUE,(Ⅴ２!L18),"表示不可")</f>
        <v>表示不可</v>
      </c>
      <c r="N63" s="572" t="str">
        <f>IF($C$26=TRUE,(Ⅴ２!M18),"表示不可")</f>
        <v>表示不可</v>
      </c>
      <c r="O63" s="479" t="str">
        <f>IF($C$26=TRUE,(Ⅴ２!N18),"表示不可")</f>
        <v>表示不可</v>
      </c>
      <c r="P63" s="394"/>
      <c r="Q63" s="160"/>
      <c r="R63" s="161"/>
      <c r="S63" s="162"/>
      <c r="T63" s="163"/>
      <c r="W63" s="90"/>
      <c r="X63" s="96"/>
      <c r="Y63" s="90"/>
      <c r="Z63" s="210"/>
      <c r="AB63" s="91"/>
      <c r="AC63" s="91"/>
      <c r="AD63" s="91"/>
      <c r="AE63" s="91"/>
      <c r="AF63" s="91"/>
      <c r="AG63" s="91"/>
      <c r="AH63" s="91"/>
      <c r="AI63" s="91"/>
      <c r="AJ63" s="91"/>
      <c r="AK63" s="90"/>
    </row>
    <row r="64" spans="1:37" ht="15.75" customHeight="1">
      <c r="A64" s="5">
        <v>14</v>
      </c>
      <c r="B64" s="395" t="str">
        <f t="shared" si="0"/>
        <v/>
      </c>
      <c r="C64" s="568" t="str">
        <f>IF($C$26=TRUE,(Ⅴ２!B19),"表示不可")</f>
        <v>表示不可</v>
      </c>
      <c r="D64" s="569" t="str">
        <f>IF($C$26=TRUE,(Ⅴ２!C19),"表示不可")</f>
        <v>表示不可</v>
      </c>
      <c r="E64" s="569" t="str">
        <f>IF($C$26=TRUE,(Ⅴ２!D19),"表示不可")</f>
        <v>表示不可</v>
      </c>
      <c r="F64" s="903" t="str">
        <f>IF($C$26=TRUE,(Ⅴ２!E19),"表示不可")</f>
        <v>表示不可</v>
      </c>
      <c r="G64" s="904" t="str">
        <f>IF($C$26=TRUE,(Ⅴ２!F19),"表示不可")</f>
        <v>表示不可</v>
      </c>
      <c r="H64" s="905" t="str">
        <f t="shared" si="1"/>
        <v/>
      </c>
      <c r="I64" s="909" t="str">
        <f>IF($C$26=TRUE,(Ⅴ２!H19),"表示不可")</f>
        <v>表示不可</v>
      </c>
      <c r="J64" s="907" t="str">
        <f>IF($C$26=TRUE,(Ⅴ２!I19),"表示不可")</f>
        <v>表示不可</v>
      </c>
      <c r="K64" s="910" t="str">
        <f>IF($C$26=TRUE,(Ⅴ２!J19),"表示不可")</f>
        <v>表示不可</v>
      </c>
      <c r="L64" s="569" t="str">
        <f t="shared" si="2"/>
        <v/>
      </c>
      <c r="M64" s="569" t="str">
        <f>IF($C$26=TRUE,(Ⅴ２!L19),"表示不可")</f>
        <v>表示不可</v>
      </c>
      <c r="N64" s="572" t="str">
        <f>IF($C$26=TRUE,(Ⅴ２!M19),"表示不可")</f>
        <v>表示不可</v>
      </c>
      <c r="O64" s="479" t="str">
        <f>IF($C$26=TRUE,(Ⅴ２!N19),"表示不可")</f>
        <v>表示不可</v>
      </c>
      <c r="P64" s="394"/>
      <c r="Q64" s="160"/>
      <c r="R64" s="161"/>
      <c r="S64" s="160"/>
      <c r="T64" s="163"/>
      <c r="W64" s="90"/>
      <c r="X64" s="96"/>
      <c r="Y64" s="90"/>
      <c r="Z64" s="210"/>
      <c r="AB64" s="91"/>
      <c r="AC64" s="91"/>
      <c r="AD64" s="91"/>
      <c r="AE64" s="91"/>
      <c r="AF64" s="91"/>
      <c r="AG64" s="91"/>
      <c r="AH64" s="91"/>
      <c r="AI64" s="91"/>
      <c r="AJ64" s="91"/>
      <c r="AK64" s="90"/>
    </row>
    <row r="65" spans="1:100" ht="15.75" customHeight="1" thickBot="1">
      <c r="A65" s="5">
        <v>15</v>
      </c>
      <c r="B65" s="397" t="str">
        <f t="shared" si="0"/>
        <v/>
      </c>
      <c r="C65" s="574" t="str">
        <f>IF($C$26=TRUE,(Ⅴ２!B20),"表示不可")</f>
        <v>表示不可</v>
      </c>
      <c r="D65" s="575" t="str">
        <f>IF($C$26=TRUE,(Ⅴ２!C20),"表示不可")</f>
        <v>表示不可</v>
      </c>
      <c r="E65" s="575" t="str">
        <f>IF($C$26=TRUE,(Ⅴ２!D20),"表示不可")</f>
        <v>表示不可</v>
      </c>
      <c r="F65" s="911" t="str">
        <f>IF($C$26=TRUE,(Ⅴ２!E20),"表示不可")</f>
        <v>表示不可</v>
      </c>
      <c r="G65" s="912" t="str">
        <f>IF($C$26=TRUE,(Ⅴ２!F20),"表示不可")</f>
        <v>表示不可</v>
      </c>
      <c r="H65" s="913" t="str">
        <f t="shared" si="1"/>
        <v/>
      </c>
      <c r="I65" s="914" t="str">
        <f>IF($C$26=TRUE,(Ⅴ２!H20),"表示不可")</f>
        <v>表示不可</v>
      </c>
      <c r="J65" s="915" t="str">
        <f>IF($C$26=TRUE,(Ⅴ２!I20),"表示不可")</f>
        <v>表示不可</v>
      </c>
      <c r="K65" s="916" t="str">
        <f>IF($C$26=TRUE,(Ⅴ２!J20),"表示不可")</f>
        <v>表示不可</v>
      </c>
      <c r="L65" s="575" t="str">
        <f t="shared" si="2"/>
        <v/>
      </c>
      <c r="M65" s="575" t="str">
        <f>IF($C$26=TRUE,(Ⅴ２!L20),"表示不可")</f>
        <v>表示不可</v>
      </c>
      <c r="N65" s="578" t="str">
        <f>IF($C$26=TRUE,(Ⅴ２!M20),"表示不可")</f>
        <v>表示不可</v>
      </c>
      <c r="O65" s="480" t="str">
        <f>IF($C$26=TRUE,(Ⅴ２!N20),"表示不可")</f>
        <v>表示不可</v>
      </c>
      <c r="P65" s="394"/>
      <c r="Q65" s="167"/>
      <c r="R65" s="168"/>
      <c r="S65" s="167"/>
      <c r="T65" s="170"/>
      <c r="W65" s="90"/>
      <c r="X65" s="96"/>
      <c r="Y65" s="90"/>
      <c r="Z65" s="210"/>
      <c r="AB65" s="91"/>
      <c r="AC65" s="91"/>
      <c r="AD65" s="91"/>
      <c r="AE65" s="91"/>
      <c r="AF65" s="91"/>
      <c r="AG65" s="91"/>
      <c r="AH65" s="91"/>
      <c r="AI65" s="91"/>
      <c r="AJ65" s="91"/>
      <c r="AK65" s="90"/>
    </row>
    <row r="66" spans="1:100" ht="15.75" customHeight="1">
      <c r="A66" s="5">
        <v>16</v>
      </c>
      <c r="B66" s="399" t="str">
        <f t="shared" si="0"/>
        <v/>
      </c>
      <c r="C66" s="579" t="str">
        <f>IF($C$26=TRUE,(Ⅴ２!B21),"表示不可")</f>
        <v>表示不可</v>
      </c>
      <c r="D66" s="580" t="str">
        <f>IF($C$26=TRUE,(Ⅴ２!C21),"表示不可")</f>
        <v>表示不可</v>
      </c>
      <c r="E66" s="580" t="str">
        <f>IF($C$26=TRUE,(Ⅴ２!D21),"表示不可")</f>
        <v>表示不可</v>
      </c>
      <c r="F66" s="917" t="str">
        <f>IF($C$26=TRUE,(Ⅴ２!E21),"表示不可")</f>
        <v>表示不可</v>
      </c>
      <c r="G66" s="918" t="str">
        <f>IF($C$26=TRUE,(Ⅴ２!F21),"表示不可")</f>
        <v>表示不可</v>
      </c>
      <c r="H66" s="919" t="str">
        <f t="shared" si="1"/>
        <v/>
      </c>
      <c r="I66" s="920" t="str">
        <f>IF($C$26=TRUE,(Ⅴ２!H21),"表示不可")</f>
        <v>表示不可</v>
      </c>
      <c r="J66" s="921" t="str">
        <f>IF($C$26=TRUE,(Ⅴ２!I21),"表示不可")</f>
        <v>表示不可</v>
      </c>
      <c r="K66" s="922" t="str">
        <f>IF($C$26=TRUE,(Ⅴ２!J21),"表示不可")</f>
        <v>表示不可</v>
      </c>
      <c r="L66" s="580" t="str">
        <f t="shared" si="2"/>
        <v/>
      </c>
      <c r="M66" s="580" t="str">
        <f>IF($C$26=TRUE,(Ⅴ２!L21),"表示不可")</f>
        <v>表示不可</v>
      </c>
      <c r="N66" s="583" t="str">
        <f>IF($C$26=TRUE,(Ⅴ２!M21),"表示不可")</f>
        <v>表示不可</v>
      </c>
      <c r="O66" s="481" t="str">
        <f>IF($C$26=TRUE,(Ⅴ２!N21),"表示不可")</f>
        <v>表示不可</v>
      </c>
      <c r="P66" s="394"/>
      <c r="Q66" s="172"/>
      <c r="R66" s="173"/>
      <c r="S66" s="172"/>
      <c r="T66" s="175"/>
      <c r="W66" s="90"/>
      <c r="X66" s="96"/>
      <c r="Y66" s="90"/>
      <c r="Z66" s="210"/>
      <c r="AB66" s="91"/>
      <c r="AC66" s="91"/>
      <c r="AD66" s="91"/>
      <c r="AE66" s="91"/>
      <c r="AF66" s="91"/>
      <c r="AG66" s="91"/>
      <c r="AH66" s="91"/>
      <c r="AI66" s="91"/>
      <c r="AJ66" s="91"/>
      <c r="AK66" s="90"/>
    </row>
    <row r="67" spans="1:100" ht="15.75" customHeight="1">
      <c r="A67" s="5">
        <v>17</v>
      </c>
      <c r="B67" s="395" t="str">
        <f t="shared" si="0"/>
        <v/>
      </c>
      <c r="C67" s="568" t="str">
        <f>IF($C$26=TRUE,(Ⅴ２!B22),"表示不可")</f>
        <v>表示不可</v>
      </c>
      <c r="D67" s="569" t="str">
        <f>IF($C$26=TRUE,(Ⅴ２!C22),"表示不可")</f>
        <v>表示不可</v>
      </c>
      <c r="E67" s="569" t="str">
        <f>IF($C$26=TRUE,(Ⅴ２!D22),"表示不可")</f>
        <v>表示不可</v>
      </c>
      <c r="F67" s="903" t="str">
        <f>IF($C$26=TRUE,(Ⅴ２!E22),"表示不可")</f>
        <v>表示不可</v>
      </c>
      <c r="G67" s="904" t="str">
        <f>IF($C$26=TRUE,(Ⅴ２!F22),"表示不可")</f>
        <v>表示不可</v>
      </c>
      <c r="H67" s="905" t="str">
        <f t="shared" si="1"/>
        <v/>
      </c>
      <c r="I67" s="909" t="str">
        <f>IF($C$26=TRUE,(Ⅴ２!H22),"表示不可")</f>
        <v>表示不可</v>
      </c>
      <c r="J67" s="907" t="str">
        <f>IF($C$26=TRUE,(Ⅴ２!I22),"表示不可")</f>
        <v>表示不可</v>
      </c>
      <c r="K67" s="910" t="str">
        <f>IF($C$26=TRUE,(Ⅴ２!J22),"表示不可")</f>
        <v>表示不可</v>
      </c>
      <c r="L67" s="569" t="str">
        <f t="shared" si="2"/>
        <v/>
      </c>
      <c r="M67" s="569" t="str">
        <f>IF($C$26=TRUE,(Ⅴ２!L22),"表示不可")</f>
        <v>表示不可</v>
      </c>
      <c r="N67" s="572" t="str">
        <f>IF($C$26=TRUE,(Ⅴ２!M22),"表示不可")</f>
        <v>表示不可</v>
      </c>
      <c r="O67" s="479" t="str">
        <f>IF($C$26=TRUE,(Ⅴ２!N22),"表示不可")</f>
        <v>表示不可</v>
      </c>
      <c r="P67" s="394"/>
      <c r="Q67" s="160"/>
      <c r="R67" s="161"/>
      <c r="S67" s="160"/>
      <c r="T67" s="163"/>
      <c r="W67" s="90"/>
      <c r="X67" s="96"/>
      <c r="Y67" s="90"/>
      <c r="Z67" s="210"/>
      <c r="AB67" s="91"/>
      <c r="AC67" s="91"/>
      <c r="AD67" s="91"/>
      <c r="AE67" s="91"/>
      <c r="AF67" s="91"/>
      <c r="AG67" s="91"/>
      <c r="AH67" s="91"/>
      <c r="AI67" s="91"/>
      <c r="AJ67" s="91"/>
      <c r="AK67" s="90"/>
    </row>
    <row r="68" spans="1:100" ht="15.75" customHeight="1">
      <c r="A68" s="5">
        <v>18</v>
      </c>
      <c r="B68" s="395" t="str">
        <f t="shared" si="0"/>
        <v/>
      </c>
      <c r="C68" s="568" t="str">
        <f>IF($C$26=TRUE,(Ⅴ２!B23),"表示不可")</f>
        <v>表示不可</v>
      </c>
      <c r="D68" s="569" t="str">
        <f>IF($C$26=TRUE,(Ⅴ２!C23),"表示不可")</f>
        <v>表示不可</v>
      </c>
      <c r="E68" s="569" t="str">
        <f>IF($C$26=TRUE,(Ⅴ２!D23),"表示不可")</f>
        <v>表示不可</v>
      </c>
      <c r="F68" s="903" t="str">
        <f>IF($C$26=TRUE,(Ⅴ２!E23),"表示不可")</f>
        <v>表示不可</v>
      </c>
      <c r="G68" s="904" t="str">
        <f>IF($C$26=TRUE,(Ⅴ２!F23),"表示不可")</f>
        <v>表示不可</v>
      </c>
      <c r="H68" s="905" t="str">
        <f t="shared" si="1"/>
        <v/>
      </c>
      <c r="I68" s="909" t="str">
        <f>IF($C$26=TRUE,(Ⅴ２!H23),"表示不可")</f>
        <v>表示不可</v>
      </c>
      <c r="J68" s="907" t="str">
        <f>IF($C$26=TRUE,(Ⅴ２!I23),"表示不可")</f>
        <v>表示不可</v>
      </c>
      <c r="K68" s="910" t="str">
        <f>IF($C$26=TRUE,(Ⅴ２!J23),"表示不可")</f>
        <v>表示不可</v>
      </c>
      <c r="L68" s="569" t="str">
        <f t="shared" si="2"/>
        <v/>
      </c>
      <c r="M68" s="569" t="str">
        <f>IF($C$26=TRUE,(Ⅴ２!L23),"表示不可")</f>
        <v>表示不可</v>
      </c>
      <c r="N68" s="572" t="str">
        <f>IF($C$26=TRUE,(Ⅴ２!M23),"表示不可")</f>
        <v>表示不可</v>
      </c>
      <c r="O68" s="479" t="str">
        <f>IF($C$26=TRUE,(Ⅴ２!N23),"表示不可")</f>
        <v>表示不可</v>
      </c>
      <c r="P68" s="394"/>
      <c r="Q68" s="160"/>
      <c r="R68" s="161"/>
      <c r="S68" s="160"/>
      <c r="T68" s="163"/>
      <c r="W68" s="90"/>
      <c r="X68" s="96"/>
      <c r="Y68" s="90"/>
      <c r="Z68" s="210"/>
      <c r="AB68" s="91"/>
      <c r="AC68" s="91"/>
      <c r="AD68" s="91"/>
      <c r="AE68" s="91"/>
      <c r="AF68" s="91"/>
      <c r="AG68" s="91"/>
      <c r="AH68" s="91"/>
      <c r="AI68" s="91"/>
      <c r="AJ68" s="91"/>
      <c r="AK68" s="90"/>
    </row>
    <row r="69" spans="1:100" ht="15.75" customHeight="1">
      <c r="A69" s="5">
        <v>19</v>
      </c>
      <c r="B69" s="395" t="str">
        <f t="shared" si="0"/>
        <v/>
      </c>
      <c r="C69" s="568" t="str">
        <f>IF($C$26=TRUE,(Ⅴ２!B24),"表示不可")</f>
        <v>表示不可</v>
      </c>
      <c r="D69" s="569" t="str">
        <f>IF($C$26=TRUE,(Ⅴ２!C24),"表示不可")</f>
        <v>表示不可</v>
      </c>
      <c r="E69" s="569" t="str">
        <f>IF($C$26=TRUE,(Ⅴ２!D24),"表示不可")</f>
        <v>表示不可</v>
      </c>
      <c r="F69" s="903" t="str">
        <f>IF($C$26=TRUE,(Ⅴ２!E24),"表示不可")</f>
        <v>表示不可</v>
      </c>
      <c r="G69" s="904" t="str">
        <f>IF($C$26=TRUE,(Ⅴ２!F24),"表示不可")</f>
        <v>表示不可</v>
      </c>
      <c r="H69" s="905" t="str">
        <f t="shared" si="1"/>
        <v/>
      </c>
      <c r="I69" s="909" t="str">
        <f>IF($C$26=TRUE,(Ⅴ２!H24),"表示不可")</f>
        <v>表示不可</v>
      </c>
      <c r="J69" s="907" t="str">
        <f>IF($C$26=TRUE,(Ⅴ２!I24),"表示不可")</f>
        <v>表示不可</v>
      </c>
      <c r="K69" s="910" t="str">
        <f>IF($C$26=TRUE,(Ⅴ２!J24),"表示不可")</f>
        <v>表示不可</v>
      </c>
      <c r="L69" s="569" t="str">
        <f t="shared" si="2"/>
        <v/>
      </c>
      <c r="M69" s="569" t="str">
        <f>IF($C$26=TRUE,(Ⅴ２!L24),"表示不可")</f>
        <v>表示不可</v>
      </c>
      <c r="N69" s="572" t="str">
        <f>IF($C$26=TRUE,(Ⅴ２!M24),"表示不可")</f>
        <v>表示不可</v>
      </c>
      <c r="O69" s="479" t="str">
        <f>IF($C$26=TRUE,(Ⅴ２!N24),"表示不可")</f>
        <v>表示不可</v>
      </c>
      <c r="P69" s="394"/>
      <c r="Q69" s="160"/>
      <c r="R69" s="161"/>
      <c r="S69" s="160"/>
      <c r="T69" s="163"/>
      <c r="W69" s="90"/>
      <c r="X69" s="96"/>
      <c r="Y69" s="90"/>
      <c r="Z69" s="210"/>
      <c r="AB69" s="91"/>
      <c r="AC69" s="91"/>
      <c r="AD69" s="91"/>
      <c r="AE69" s="91"/>
      <c r="AF69" s="91"/>
      <c r="AG69" s="91"/>
      <c r="AH69" s="91"/>
      <c r="AI69" s="91"/>
      <c r="AJ69" s="91"/>
      <c r="AK69" s="90"/>
    </row>
    <row r="70" spans="1:100" ht="15.75" customHeight="1" thickBot="1">
      <c r="A70" s="5">
        <v>20</v>
      </c>
      <c r="B70" s="401" t="str">
        <f t="shared" si="0"/>
        <v/>
      </c>
      <c r="C70" s="584" t="str">
        <f>IF($C$26=TRUE,(Ⅴ２!B25),"表示不可")</f>
        <v>表示不可</v>
      </c>
      <c r="D70" s="585" t="str">
        <f>IF($C$26=TRUE,(Ⅴ２!C25),"表示不可")</f>
        <v>表示不可</v>
      </c>
      <c r="E70" s="585" t="str">
        <f>IF($C$26=TRUE,(Ⅴ２!D25),"表示不可")</f>
        <v>表示不可</v>
      </c>
      <c r="F70" s="923" t="str">
        <f>IF($C$26=TRUE,(Ⅴ２!E25),"表示不可")</f>
        <v>表示不可</v>
      </c>
      <c r="G70" s="924" t="str">
        <f>IF($C$26=TRUE,(Ⅴ２!F25),"表示不可")</f>
        <v>表示不可</v>
      </c>
      <c r="H70" s="925" t="str">
        <f t="shared" si="1"/>
        <v/>
      </c>
      <c r="I70" s="926" t="str">
        <f>IF($C$26=TRUE,(Ⅴ２!H25),"表示不可")</f>
        <v>表示不可</v>
      </c>
      <c r="J70" s="927" t="str">
        <f>IF($C$26=TRUE,(Ⅴ２!I25),"表示不可")</f>
        <v>表示不可</v>
      </c>
      <c r="K70" s="928" t="str">
        <f>IF($C$26=TRUE,(Ⅴ２!J25),"表示不可")</f>
        <v>表示不可</v>
      </c>
      <c r="L70" s="585" t="str">
        <f t="shared" si="2"/>
        <v/>
      </c>
      <c r="M70" s="585" t="str">
        <f>IF($C$26=TRUE,(Ⅴ２!L25),"表示不可")</f>
        <v>表示不可</v>
      </c>
      <c r="N70" s="589" t="str">
        <f>IF($C$26=TRUE,(Ⅴ２!M25),"表示不可")</f>
        <v>表示不可</v>
      </c>
      <c r="O70" s="482" t="str">
        <f>IF($C$26=TRUE,(Ⅴ２!N25),"表示不可")</f>
        <v>表示不可</v>
      </c>
      <c r="P70" s="394"/>
      <c r="Q70" s="167"/>
      <c r="R70" s="168"/>
      <c r="S70" s="167"/>
      <c r="T70" s="170"/>
      <c r="W70" s="90"/>
      <c r="X70" s="96"/>
      <c r="Y70" s="90"/>
      <c r="Z70" s="210"/>
      <c r="AB70" s="91"/>
      <c r="AC70" s="91"/>
      <c r="AD70" s="91"/>
      <c r="AE70" s="91"/>
      <c r="AF70" s="91"/>
      <c r="AG70" s="91"/>
      <c r="AH70" s="91"/>
      <c r="AI70" s="91"/>
      <c r="AJ70" s="91"/>
      <c r="AK70" s="90"/>
    </row>
    <row r="71" spans="1:100" ht="15.75" customHeight="1" thickTop="1">
      <c r="A71" s="5">
        <v>21</v>
      </c>
      <c r="B71" s="155" t="str">
        <f>IF($C$4="", "",$C$4)</f>
        <v/>
      </c>
      <c r="C71" s="568" t="str">
        <f>IF($C$26=TRUE,(Ⅴ２!B26),"表示不可")</f>
        <v>表示不可</v>
      </c>
      <c r="D71" s="569" t="str">
        <f>IF($C$26=TRUE,(Ⅴ２!C26),"表示不可")</f>
        <v>表示不可</v>
      </c>
      <c r="E71" s="569" t="str">
        <f>IF($C$26=TRUE,(Ⅴ２!D26),"表示不可")</f>
        <v>表示不可</v>
      </c>
      <c r="F71" s="903" t="str">
        <f>IF($C$26=TRUE,(Ⅴ２!E26),"表示不可")</f>
        <v>表示不可</v>
      </c>
      <c r="G71" s="918" t="str">
        <f>IF($C$26=TRUE,(Ⅴ２!F26),"表示不可")</f>
        <v>表示不可</v>
      </c>
      <c r="H71" s="907" t="str">
        <f>IF(C71="アナウンス","記入→","")</f>
        <v/>
      </c>
      <c r="I71" s="920" t="str">
        <f>IF($C$26=TRUE,(Ⅴ２!H26),"表示不可")</f>
        <v>表示不可</v>
      </c>
      <c r="J71" s="921" t="str">
        <f>IF($C$26=TRUE,(Ⅴ２!I26),"表示不可")</f>
        <v>表示不可</v>
      </c>
      <c r="K71" s="922" t="str">
        <f>IF($C$26=TRUE,(Ⅴ２!J26),"表示不可")</f>
        <v>表示不可</v>
      </c>
      <c r="L71" s="929" t="str">
        <f>IF(C71="朗読","記入→","")</f>
        <v/>
      </c>
      <c r="M71" s="580" t="str">
        <f>IF($C$26=TRUE,(Ⅴ２!L26),"表示不可")</f>
        <v>表示不可</v>
      </c>
      <c r="N71" s="606" t="str">
        <f>IF($C$26=TRUE,(Ⅴ２!M26),"表示不可")</f>
        <v>表示不可</v>
      </c>
      <c r="O71" s="396" t="str">
        <f>IF($C$26=TRUE,(Ⅴ２!N26),"表示不可")</f>
        <v>表示不可</v>
      </c>
      <c r="P71" s="394"/>
      <c r="Q71" s="156"/>
      <c r="R71" s="157"/>
      <c r="S71" s="158"/>
      <c r="T71" s="159"/>
      <c r="W71" s="90"/>
      <c r="X71" s="90"/>
      <c r="Y71" s="90"/>
      <c r="Z71" s="210"/>
      <c r="AB71" s="91"/>
      <c r="AC71" s="91"/>
      <c r="AD71" s="91"/>
      <c r="AE71" s="91"/>
      <c r="AF71" s="91"/>
      <c r="AG71" s="91"/>
      <c r="AH71" s="91"/>
      <c r="AI71" s="91"/>
      <c r="AJ71" s="91"/>
      <c r="AK71" s="90"/>
    </row>
    <row r="72" spans="1:100" ht="15.75" customHeight="1">
      <c r="A72" s="5">
        <v>22</v>
      </c>
      <c r="B72" s="155" t="str">
        <f t="shared" ref="B72:B90" si="3">IF($C$4="", "",$C$4)</f>
        <v/>
      </c>
      <c r="C72" s="568" t="str">
        <f>IF($C$26=TRUE,(Ⅴ２!B27),"表示不可")</f>
        <v>表示不可</v>
      </c>
      <c r="D72" s="569" t="str">
        <f>IF($C$26=TRUE,(Ⅴ２!C27),"表示不可")</f>
        <v>表示不可</v>
      </c>
      <c r="E72" s="569" t="str">
        <f>IF($C$26=TRUE,(Ⅴ２!D27),"表示不可")</f>
        <v>表示不可</v>
      </c>
      <c r="F72" s="903" t="str">
        <f>IF($C$26=TRUE,(Ⅴ２!E27),"表示不可")</f>
        <v>表示不可</v>
      </c>
      <c r="G72" s="904" t="str">
        <f>IF($C$26=TRUE,(Ⅴ２!F27),"表示不可")</f>
        <v>表示不可</v>
      </c>
      <c r="H72" s="907" t="str">
        <f t="shared" ref="H72:H90" si="4">IF(C72="アナウンス","記入→","")</f>
        <v/>
      </c>
      <c r="I72" s="909" t="str">
        <f>IF($C$26=TRUE,(Ⅴ２!H27),"表示不可")</f>
        <v>表示不可</v>
      </c>
      <c r="J72" s="907" t="str">
        <f>IF($C$26=TRUE,(Ⅴ２!I27),"表示不可")</f>
        <v>表示不可</v>
      </c>
      <c r="K72" s="910" t="str">
        <f>IF($C$26=TRUE,(Ⅴ２!J27),"表示不可")</f>
        <v>表示不可</v>
      </c>
      <c r="L72" s="930" t="str">
        <f t="shared" ref="L72:L90" si="5">IF(C72="朗読","記入→","")</f>
        <v/>
      </c>
      <c r="M72" s="569" t="str">
        <f>IF($C$26=TRUE,(Ⅴ２!L27),"表示不可")</f>
        <v>表示不可</v>
      </c>
      <c r="N72" s="606" t="str">
        <f>IF($C$26=TRUE,(Ⅴ２!M27),"表示不可")</f>
        <v>表示不可</v>
      </c>
      <c r="O72" s="396" t="str">
        <f>IF($C$26=TRUE,(Ⅴ２!N27),"表示不可")</f>
        <v>表示不可</v>
      </c>
      <c r="P72" s="394"/>
      <c r="Q72" s="160"/>
      <c r="R72" s="161"/>
      <c r="S72" s="162"/>
      <c r="T72" s="163"/>
      <c r="W72" s="90"/>
      <c r="X72" s="90"/>
      <c r="Y72" s="196"/>
      <c r="Z72" s="210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100" s="192" customFormat="1" ht="15.75" customHeight="1">
      <c r="A73" s="5">
        <v>23</v>
      </c>
      <c r="B73" s="155" t="str">
        <f t="shared" si="3"/>
        <v/>
      </c>
      <c r="C73" s="568" t="str">
        <f>IF($C$26=TRUE,(Ⅴ２!B28),"表示不可")</f>
        <v>表示不可</v>
      </c>
      <c r="D73" s="569" t="str">
        <f>IF($C$26=TRUE,(Ⅴ２!C28),"表示不可")</f>
        <v>表示不可</v>
      </c>
      <c r="E73" s="569" t="str">
        <f>IF($C$26=TRUE,(Ⅴ２!D28),"表示不可")</f>
        <v>表示不可</v>
      </c>
      <c r="F73" s="903" t="str">
        <f>IF($C$26=TRUE,(Ⅴ２!E28),"表示不可")</f>
        <v>表示不可</v>
      </c>
      <c r="G73" s="904" t="str">
        <f>IF($C$26=TRUE,(Ⅴ２!F28),"表示不可")</f>
        <v>表示不可</v>
      </c>
      <c r="H73" s="907" t="str">
        <f t="shared" si="4"/>
        <v/>
      </c>
      <c r="I73" s="909" t="str">
        <f>IF($C$26=TRUE,(Ⅴ２!H28),"表示不可")</f>
        <v>表示不可</v>
      </c>
      <c r="J73" s="907" t="str">
        <f>IF($C$26=TRUE,(Ⅴ２!I28),"表示不可")</f>
        <v>表示不可</v>
      </c>
      <c r="K73" s="910" t="str">
        <f>IF($C$26=TRUE,(Ⅴ２!J28),"表示不可")</f>
        <v>表示不可</v>
      </c>
      <c r="L73" s="930" t="str">
        <f t="shared" si="5"/>
        <v/>
      </c>
      <c r="M73" s="569" t="str">
        <f>IF($C$26=TRUE,(Ⅴ２!L28),"表示不可")</f>
        <v>表示不可</v>
      </c>
      <c r="N73" s="606" t="str">
        <f>IF($C$26=TRUE,(Ⅴ２!M28),"表示不可")</f>
        <v>表示不可</v>
      </c>
      <c r="O73" s="396" t="str">
        <f>IF($C$26=TRUE,(Ⅴ２!N28),"表示不可")</f>
        <v>表示不可</v>
      </c>
      <c r="P73" s="394"/>
      <c r="Q73" s="160"/>
      <c r="R73" s="161"/>
      <c r="S73" s="162"/>
      <c r="T73" s="163"/>
      <c r="U73" s="197"/>
      <c r="V73" s="197"/>
      <c r="W73" s="90"/>
      <c r="X73" s="90"/>
      <c r="Y73" s="196"/>
      <c r="Z73" s="210"/>
      <c r="AA73" s="211"/>
      <c r="AB73" s="91"/>
      <c r="AC73" s="91"/>
      <c r="AD73" s="91"/>
      <c r="AE73" s="91"/>
      <c r="AF73" s="91"/>
      <c r="AG73" s="91"/>
      <c r="AH73" s="91"/>
      <c r="AI73" s="91"/>
      <c r="AJ73" s="91"/>
      <c r="AK73" s="9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ht="15.75" customHeight="1">
      <c r="A74" s="5">
        <v>24</v>
      </c>
      <c r="B74" s="155" t="str">
        <f t="shared" si="3"/>
        <v/>
      </c>
      <c r="C74" s="568" t="str">
        <f>IF($C$26=TRUE,(Ⅴ２!B29),"表示不可")</f>
        <v>表示不可</v>
      </c>
      <c r="D74" s="569" t="str">
        <f>IF($C$26=TRUE,(Ⅴ２!C29),"表示不可")</f>
        <v>表示不可</v>
      </c>
      <c r="E74" s="569" t="str">
        <f>IF($C$26=TRUE,(Ⅴ２!D29),"表示不可")</f>
        <v>表示不可</v>
      </c>
      <c r="F74" s="903" t="str">
        <f>IF($C$26=TRUE,(Ⅴ２!E29),"表示不可")</f>
        <v>表示不可</v>
      </c>
      <c r="G74" s="904" t="str">
        <f>IF($C$26=TRUE,(Ⅴ２!F29),"表示不可")</f>
        <v>表示不可</v>
      </c>
      <c r="H74" s="907" t="str">
        <f t="shared" si="4"/>
        <v/>
      </c>
      <c r="I74" s="909" t="str">
        <f>IF($C$26=TRUE,(Ⅴ２!H29),"表示不可")</f>
        <v>表示不可</v>
      </c>
      <c r="J74" s="907" t="str">
        <f>IF($C$26=TRUE,(Ⅴ２!I29),"表示不可")</f>
        <v>表示不可</v>
      </c>
      <c r="K74" s="910" t="str">
        <f>IF($C$26=TRUE,(Ⅴ２!J29),"表示不可")</f>
        <v>表示不可</v>
      </c>
      <c r="L74" s="930" t="str">
        <f t="shared" si="5"/>
        <v/>
      </c>
      <c r="M74" s="569" t="str">
        <f>IF($C$26=TRUE,(Ⅴ２!L29),"表示不可")</f>
        <v>表示不可</v>
      </c>
      <c r="N74" s="606" t="str">
        <f>IF($C$26=TRUE,(Ⅴ２!M29),"表示不可")</f>
        <v>表示不可</v>
      </c>
      <c r="O74" s="396" t="str">
        <f>IF($C$26=TRUE,(Ⅴ２!N29),"表示不可")</f>
        <v>表示不可</v>
      </c>
      <c r="P74" s="394"/>
      <c r="Q74" s="160"/>
      <c r="R74" s="161"/>
      <c r="S74" s="162"/>
      <c r="T74" s="164"/>
      <c r="W74" s="165"/>
      <c r="X74" s="165"/>
      <c r="Y74" s="196"/>
      <c r="Z74" s="210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100" ht="15.75" customHeight="1" thickBot="1">
      <c r="A75" s="5">
        <v>25</v>
      </c>
      <c r="B75" s="166" t="str">
        <f t="shared" si="3"/>
        <v/>
      </c>
      <c r="C75" s="574" t="str">
        <f>IF($C$26=TRUE,(Ⅴ２!B30),"表示不可")</f>
        <v>表示不可</v>
      </c>
      <c r="D75" s="575" t="str">
        <f>IF($C$26=TRUE,(Ⅴ２!C30),"表示不可")</f>
        <v>表示不可</v>
      </c>
      <c r="E75" s="575" t="str">
        <f>IF($C$26=TRUE,(Ⅴ２!D30),"表示不可")</f>
        <v>表示不可</v>
      </c>
      <c r="F75" s="911" t="str">
        <f>IF($C$26=TRUE,(Ⅴ２!E30),"表示不可")</f>
        <v>表示不可</v>
      </c>
      <c r="G75" s="912" t="str">
        <f>IF($C$26=TRUE,(Ⅴ２!F30),"表示不可")</f>
        <v>表示不可</v>
      </c>
      <c r="H75" s="915" t="str">
        <f t="shared" si="4"/>
        <v/>
      </c>
      <c r="I75" s="914" t="str">
        <f>IF($C$26=TRUE,(Ⅴ２!H30),"表示不可")</f>
        <v>表示不可</v>
      </c>
      <c r="J75" s="915" t="str">
        <f>IF($C$26=TRUE,(Ⅴ２!I30),"表示不可")</f>
        <v>表示不可</v>
      </c>
      <c r="K75" s="916" t="str">
        <f>IF($C$26=TRUE,(Ⅴ２!J30),"表示不可")</f>
        <v>表示不可</v>
      </c>
      <c r="L75" s="931" t="str">
        <f t="shared" si="5"/>
        <v/>
      </c>
      <c r="M75" s="575" t="str">
        <f>IF($C$26=TRUE,(Ⅴ２!L30),"表示不可")</f>
        <v>表示不可</v>
      </c>
      <c r="N75" s="609" t="str">
        <f>IF($C$26=TRUE,(Ⅴ２!M30),"表示不可")</f>
        <v>表示不可</v>
      </c>
      <c r="O75" s="398" t="str">
        <f>IF($C$26=TRUE,(Ⅴ２!N30),"表示不可")</f>
        <v>表示不可</v>
      </c>
      <c r="P75" s="394"/>
      <c r="Q75" s="167"/>
      <c r="R75" s="168"/>
      <c r="S75" s="169"/>
      <c r="T75" s="170"/>
      <c r="W75" s="90"/>
      <c r="X75" s="90"/>
      <c r="Y75" s="196"/>
      <c r="Z75" s="210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100" s="63" customFormat="1" ht="15.75" customHeight="1">
      <c r="A76" s="5">
        <v>26</v>
      </c>
      <c r="B76" s="171" t="str">
        <f t="shared" si="3"/>
        <v/>
      </c>
      <c r="C76" s="579" t="str">
        <f>IF($C$26=TRUE,(Ⅴ２!B31),"表示不可")</f>
        <v>表示不可</v>
      </c>
      <c r="D76" s="580" t="str">
        <f>IF($C$26=TRUE,(Ⅴ２!C31),"表示不可")</f>
        <v>表示不可</v>
      </c>
      <c r="E76" s="580" t="str">
        <f>IF($C$26=TRUE,(Ⅴ２!D31),"表示不可")</f>
        <v>表示不可</v>
      </c>
      <c r="F76" s="917" t="str">
        <f>IF($C$26=TRUE,(Ⅴ２!E31),"表示不可")</f>
        <v>表示不可</v>
      </c>
      <c r="G76" s="918" t="str">
        <f>IF($C$26=TRUE,(Ⅴ２!F31),"表示不可")</f>
        <v>表示不可</v>
      </c>
      <c r="H76" s="921" t="str">
        <f t="shared" si="4"/>
        <v/>
      </c>
      <c r="I76" s="920" t="str">
        <f>IF($C$26=TRUE,(Ⅴ２!H31),"表示不可")</f>
        <v>表示不可</v>
      </c>
      <c r="J76" s="921" t="str">
        <f>IF($C$26=TRUE,(Ⅴ２!I31),"表示不可")</f>
        <v>表示不可</v>
      </c>
      <c r="K76" s="922" t="str">
        <f>IF($C$26=TRUE,(Ⅴ２!J31),"表示不可")</f>
        <v>表示不可</v>
      </c>
      <c r="L76" s="929" t="str">
        <f t="shared" si="5"/>
        <v/>
      </c>
      <c r="M76" s="580" t="str">
        <f>IF($C$26=TRUE,(Ⅴ２!L31),"表示不可")</f>
        <v>表示不可</v>
      </c>
      <c r="N76" s="610" t="str">
        <f>IF($C$26=TRUE,(Ⅴ２!M31),"表示不可")</f>
        <v>表示不可</v>
      </c>
      <c r="O76" s="400" t="str">
        <f>IF($C$26=TRUE,(Ⅴ２!N31),"表示不可")</f>
        <v>表示不可</v>
      </c>
      <c r="P76" s="394"/>
      <c r="Q76" s="172"/>
      <c r="R76" s="173"/>
      <c r="S76" s="174"/>
      <c r="T76" s="175"/>
      <c r="U76" s="197"/>
      <c r="V76" s="197"/>
      <c r="W76" s="90"/>
      <c r="X76" s="90"/>
      <c r="Y76" s="196"/>
      <c r="Z76" s="210"/>
      <c r="AA76" s="211"/>
      <c r="AB76" s="91"/>
      <c r="AC76" s="91"/>
      <c r="AD76" s="91"/>
      <c r="AE76" s="91"/>
      <c r="AF76" s="91"/>
      <c r="AG76" s="91"/>
      <c r="AH76" s="91"/>
      <c r="AI76" s="91"/>
      <c r="AJ76" s="91"/>
      <c r="AK76" s="93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s="63" customFormat="1" ht="15.75" customHeight="1">
      <c r="A77" s="5">
        <v>27</v>
      </c>
      <c r="B77" s="155" t="str">
        <f t="shared" si="3"/>
        <v/>
      </c>
      <c r="C77" s="568" t="str">
        <f>IF($C$26=TRUE,(Ⅴ２!B32),"表示不可")</f>
        <v>表示不可</v>
      </c>
      <c r="D77" s="569" t="str">
        <f>IF($C$26=TRUE,(Ⅴ２!C32),"表示不可")</f>
        <v>表示不可</v>
      </c>
      <c r="E77" s="569" t="str">
        <f>IF($C$26=TRUE,(Ⅴ２!D32),"表示不可")</f>
        <v>表示不可</v>
      </c>
      <c r="F77" s="903" t="str">
        <f>IF($C$26=TRUE,(Ⅴ２!E32),"表示不可")</f>
        <v>表示不可</v>
      </c>
      <c r="G77" s="904" t="str">
        <f>IF($C$26=TRUE,(Ⅴ２!F32),"表示不可")</f>
        <v>表示不可</v>
      </c>
      <c r="H77" s="907" t="str">
        <f t="shared" si="4"/>
        <v/>
      </c>
      <c r="I77" s="909" t="str">
        <f>IF($C$26=TRUE,(Ⅴ２!H32),"表示不可")</f>
        <v>表示不可</v>
      </c>
      <c r="J77" s="907" t="str">
        <f>IF($C$26=TRUE,(Ⅴ２!I32),"表示不可")</f>
        <v>表示不可</v>
      </c>
      <c r="K77" s="910" t="str">
        <f>IF($C$26=TRUE,(Ⅴ２!J32),"表示不可")</f>
        <v>表示不可</v>
      </c>
      <c r="L77" s="930" t="str">
        <f t="shared" si="5"/>
        <v/>
      </c>
      <c r="M77" s="569" t="str">
        <f>IF($C$26=TRUE,(Ⅴ２!L32),"表示不可")</f>
        <v>表示不可</v>
      </c>
      <c r="N77" s="606" t="str">
        <f>IF($C$26=TRUE,(Ⅴ２!M32),"表示不可")</f>
        <v>表示不可</v>
      </c>
      <c r="O77" s="396" t="str">
        <f>IF($C$26=TRUE,(Ⅴ２!N32),"表示不可")</f>
        <v>表示不可</v>
      </c>
      <c r="P77" s="394"/>
      <c r="Q77" s="160"/>
      <c r="R77" s="161"/>
      <c r="S77" s="162"/>
      <c r="T77" s="164"/>
      <c r="U77" s="197"/>
      <c r="V77" s="197"/>
      <c r="W77" s="165"/>
      <c r="X77" s="165"/>
      <c r="Y77" s="196"/>
      <c r="Z77" s="210"/>
      <c r="AA77" s="211"/>
      <c r="AB77" s="91"/>
      <c r="AC77" s="91"/>
      <c r="AD77" s="91"/>
      <c r="AE77" s="91"/>
      <c r="AF77" s="91"/>
      <c r="AG77" s="91"/>
      <c r="AH77" s="91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s="63" customFormat="1" ht="15.75" customHeight="1">
      <c r="A78" s="5">
        <v>28</v>
      </c>
      <c r="B78" s="155" t="str">
        <f t="shared" si="3"/>
        <v/>
      </c>
      <c r="C78" s="568" t="str">
        <f>IF($C$26=TRUE,(Ⅴ２!B33),"表示不可")</f>
        <v>表示不可</v>
      </c>
      <c r="D78" s="569" t="str">
        <f>IF($C$26=TRUE,(Ⅴ２!C33),"表示不可")</f>
        <v>表示不可</v>
      </c>
      <c r="E78" s="569" t="str">
        <f>IF($C$26=TRUE,(Ⅴ２!D33),"表示不可")</f>
        <v>表示不可</v>
      </c>
      <c r="F78" s="903" t="str">
        <f>IF($C$26=TRUE,(Ⅴ２!E33),"表示不可")</f>
        <v>表示不可</v>
      </c>
      <c r="G78" s="904" t="str">
        <f>IF($C$26=TRUE,(Ⅴ２!F33),"表示不可")</f>
        <v>表示不可</v>
      </c>
      <c r="H78" s="907" t="str">
        <f t="shared" si="4"/>
        <v/>
      </c>
      <c r="I78" s="909" t="str">
        <f>IF($C$26=TRUE,(Ⅴ２!H33),"表示不可")</f>
        <v>表示不可</v>
      </c>
      <c r="J78" s="907" t="str">
        <f>IF($C$26=TRUE,(Ⅴ２!I33),"表示不可")</f>
        <v>表示不可</v>
      </c>
      <c r="K78" s="910" t="str">
        <f>IF($C$26=TRUE,(Ⅴ２!J33),"表示不可")</f>
        <v>表示不可</v>
      </c>
      <c r="L78" s="930" t="str">
        <f t="shared" si="5"/>
        <v/>
      </c>
      <c r="M78" s="569" t="str">
        <f>IF($C$26=TRUE,(Ⅴ２!L33),"表示不可")</f>
        <v>表示不可</v>
      </c>
      <c r="N78" s="606" t="str">
        <f>IF($C$26=TRUE,(Ⅴ２!M33),"表示不可")</f>
        <v>表示不可</v>
      </c>
      <c r="O78" s="396" t="str">
        <f>IF($C$26=TRUE,(Ⅴ２!N33),"表示不可")</f>
        <v>表示不可</v>
      </c>
      <c r="P78" s="394"/>
      <c r="Q78" s="160"/>
      <c r="R78" s="161"/>
      <c r="S78" s="162"/>
      <c r="T78" s="163"/>
      <c r="U78" s="197"/>
      <c r="V78" s="197"/>
      <c r="W78" s="90"/>
      <c r="X78" s="90"/>
      <c r="Y78" s="196"/>
      <c r="Z78" s="210"/>
      <c r="AA78" s="211"/>
      <c r="AB78" s="91"/>
      <c r="AC78" s="91"/>
      <c r="AD78" s="91"/>
      <c r="AE78" s="91"/>
      <c r="AF78" s="91"/>
      <c r="AG78" s="91"/>
      <c r="AH78" s="91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s="63" customFormat="1" ht="15.75" customHeight="1">
      <c r="A79" s="5">
        <v>29</v>
      </c>
      <c r="B79" s="155" t="str">
        <f t="shared" si="3"/>
        <v/>
      </c>
      <c r="C79" s="568" t="str">
        <f>IF($C$26=TRUE,(Ⅴ２!B34),"表示不可")</f>
        <v>表示不可</v>
      </c>
      <c r="D79" s="569" t="str">
        <f>IF($C$26=TRUE,(Ⅴ２!C34),"表示不可")</f>
        <v>表示不可</v>
      </c>
      <c r="E79" s="569" t="str">
        <f>IF($C$26=TRUE,(Ⅴ２!D34),"表示不可")</f>
        <v>表示不可</v>
      </c>
      <c r="F79" s="903" t="str">
        <f>IF($C$26=TRUE,(Ⅴ２!E34),"表示不可")</f>
        <v>表示不可</v>
      </c>
      <c r="G79" s="904" t="str">
        <f>IF($C$26=TRUE,(Ⅴ２!F34),"表示不可")</f>
        <v>表示不可</v>
      </c>
      <c r="H79" s="907" t="str">
        <f t="shared" si="4"/>
        <v/>
      </c>
      <c r="I79" s="909" t="str">
        <f>IF($C$26=TRUE,(Ⅴ２!H34),"表示不可")</f>
        <v>表示不可</v>
      </c>
      <c r="J79" s="907" t="str">
        <f>IF($C$26=TRUE,(Ⅴ２!I34),"表示不可")</f>
        <v>表示不可</v>
      </c>
      <c r="K79" s="910" t="str">
        <f>IF($C$26=TRUE,(Ⅴ２!J34),"表示不可")</f>
        <v>表示不可</v>
      </c>
      <c r="L79" s="930" t="str">
        <f t="shared" si="5"/>
        <v/>
      </c>
      <c r="M79" s="569" t="str">
        <f>IF($C$26=TRUE,(Ⅴ２!L34),"表示不可")</f>
        <v>表示不可</v>
      </c>
      <c r="N79" s="606" t="str">
        <f>IF($C$26=TRUE,(Ⅴ２!M34),"表示不可")</f>
        <v>表示不可</v>
      </c>
      <c r="O79" s="396" t="str">
        <f>IF($C$26=TRUE,(Ⅴ２!N34),"表示不可")</f>
        <v>表示不可</v>
      </c>
      <c r="P79" s="394"/>
      <c r="Q79" s="160"/>
      <c r="R79" s="161"/>
      <c r="S79" s="162"/>
      <c r="T79" s="163"/>
      <c r="U79" s="197"/>
      <c r="V79" s="197"/>
      <c r="W79" s="90"/>
      <c r="X79" s="90"/>
      <c r="Y79" s="196"/>
      <c r="Z79" s="210"/>
      <c r="AA79" s="211"/>
      <c r="AB79" s="91"/>
      <c r="AC79" s="91"/>
      <c r="AD79" s="91"/>
      <c r="AE79" s="91"/>
      <c r="AF79" s="91"/>
      <c r="AG79" s="91"/>
      <c r="AH79" s="91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s="63" customFormat="1" ht="15.75" customHeight="1" thickBot="1">
      <c r="A80" s="5">
        <v>30</v>
      </c>
      <c r="B80" s="176" t="str">
        <f t="shared" si="3"/>
        <v/>
      </c>
      <c r="C80" s="584" t="str">
        <f>IF($C$26=TRUE,(Ⅴ２!B35),"表示不可")</f>
        <v>表示不可</v>
      </c>
      <c r="D80" s="585" t="str">
        <f>IF($C$26=TRUE,(Ⅴ２!C35),"表示不可")</f>
        <v>表示不可</v>
      </c>
      <c r="E80" s="585" t="str">
        <f>IF($C$26=TRUE,(Ⅴ２!D35),"表示不可")</f>
        <v>表示不可</v>
      </c>
      <c r="F80" s="923" t="str">
        <f>IF($C$26=TRUE,(Ⅴ２!E35),"表示不可")</f>
        <v>表示不可</v>
      </c>
      <c r="G80" s="924" t="str">
        <f>IF($C$26=TRUE,(Ⅴ２!F35),"表示不可")</f>
        <v>表示不可</v>
      </c>
      <c r="H80" s="927" t="str">
        <f t="shared" si="4"/>
        <v/>
      </c>
      <c r="I80" s="926" t="str">
        <f>IF($C$26=TRUE,(Ⅴ２!H35),"表示不可")</f>
        <v>表示不可</v>
      </c>
      <c r="J80" s="927" t="str">
        <f>IF($C$26=TRUE,(Ⅴ２!I35),"表示不可")</f>
        <v>表示不可</v>
      </c>
      <c r="K80" s="928" t="str">
        <f>IF($C$26=TRUE,(Ⅴ２!J35),"表示不可")</f>
        <v>表示不可</v>
      </c>
      <c r="L80" s="932" t="str">
        <f t="shared" si="5"/>
        <v/>
      </c>
      <c r="M80" s="585" t="str">
        <f>IF($C$26=TRUE,(Ⅴ２!L35),"表示不可")</f>
        <v>表示不可</v>
      </c>
      <c r="N80" s="612" t="str">
        <f>IF($C$26=TRUE,(Ⅴ２!M35),"表示不可")</f>
        <v>表示不可</v>
      </c>
      <c r="O80" s="402" t="str">
        <f>IF($C$26=TRUE,(Ⅴ２!N35),"表示不可")</f>
        <v>表示不可</v>
      </c>
      <c r="P80" s="394"/>
      <c r="Q80" s="177"/>
      <c r="R80" s="178"/>
      <c r="S80" s="179"/>
      <c r="T80" s="180"/>
      <c r="U80" s="197"/>
      <c r="V80" s="197"/>
      <c r="W80" s="90"/>
      <c r="X80" s="90"/>
      <c r="Y80" s="196"/>
      <c r="Z80" s="210"/>
      <c r="AA80" s="211"/>
      <c r="AB80" s="91"/>
      <c r="AC80" s="91"/>
      <c r="AD80" s="91"/>
      <c r="AE80" s="91"/>
      <c r="AF80" s="91"/>
      <c r="AG80" s="91"/>
      <c r="AH80" s="91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s="63" customFormat="1" ht="15.75" customHeight="1">
      <c r="A81" s="5">
        <v>31</v>
      </c>
      <c r="B81" s="155" t="str">
        <f t="shared" si="3"/>
        <v/>
      </c>
      <c r="C81" s="568" t="str">
        <f>IF($C$26=TRUE,(Ⅴ２!B36),"表示不可")</f>
        <v>表示不可</v>
      </c>
      <c r="D81" s="569" t="str">
        <f>IF($C$26=TRUE,(Ⅴ２!C36),"表示不可")</f>
        <v>表示不可</v>
      </c>
      <c r="E81" s="569" t="str">
        <f>IF($C$26=TRUE,(Ⅴ２!D36),"表示不可")</f>
        <v>表示不可</v>
      </c>
      <c r="F81" s="903" t="str">
        <f>IF($C$26=TRUE,(Ⅴ２!E36),"表示不可")</f>
        <v>表示不可</v>
      </c>
      <c r="G81" s="904" t="str">
        <f>IF($C$26=TRUE,(Ⅴ２!F36),"表示不可")</f>
        <v>表示不可</v>
      </c>
      <c r="H81" s="907" t="str">
        <f t="shared" si="4"/>
        <v/>
      </c>
      <c r="I81" s="909" t="str">
        <f>IF($C$26=TRUE,(Ⅴ２!H36),"表示不可")</f>
        <v>表示不可</v>
      </c>
      <c r="J81" s="907" t="str">
        <f>IF($C$26=TRUE,(Ⅴ２!I36),"表示不可")</f>
        <v>表示不可</v>
      </c>
      <c r="K81" s="908" t="str">
        <f>IF($C$26=TRUE,(Ⅴ２!J36),"表示不可")</f>
        <v>表示不可</v>
      </c>
      <c r="L81" s="930" t="str">
        <f t="shared" si="5"/>
        <v/>
      </c>
      <c r="M81" s="569" t="str">
        <f>IF($C$26=TRUE,(Ⅴ２!L36),"表示不可")</f>
        <v>表示不可</v>
      </c>
      <c r="N81" s="606" t="str">
        <f>IF($C$26=TRUE,(Ⅴ２!M36),"表示不可")</f>
        <v>表示不可</v>
      </c>
      <c r="O81" s="396" t="str">
        <f>IF($C$26=TRUE,(Ⅴ２!N36),"表示不可")</f>
        <v>表示不可</v>
      </c>
      <c r="P81" s="394"/>
      <c r="Q81" s="181"/>
      <c r="R81" s="182"/>
      <c r="S81" s="183"/>
      <c r="T81" s="184"/>
      <c r="U81" s="197"/>
      <c r="V81" s="197"/>
      <c r="W81" s="90"/>
      <c r="X81" s="90"/>
      <c r="Y81" s="196"/>
      <c r="Z81" s="210"/>
      <c r="AA81" s="211"/>
      <c r="AB81" s="91"/>
      <c r="AC81" s="91"/>
      <c r="AD81" s="91"/>
      <c r="AE81" s="91"/>
      <c r="AF81" s="91"/>
      <c r="AG81" s="91"/>
      <c r="AH81" s="9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s="63" customFormat="1" ht="15.75" customHeight="1">
      <c r="A82" s="5">
        <v>32</v>
      </c>
      <c r="B82" s="155" t="str">
        <f t="shared" si="3"/>
        <v/>
      </c>
      <c r="C82" s="568" t="str">
        <f>IF($C$26=TRUE,(Ⅴ２!B37),"表示不可")</f>
        <v>表示不可</v>
      </c>
      <c r="D82" s="569" t="str">
        <f>IF($C$26=TRUE,(Ⅴ２!C37),"表示不可")</f>
        <v>表示不可</v>
      </c>
      <c r="E82" s="569" t="str">
        <f>IF($C$26=TRUE,(Ⅴ２!D37),"表示不可")</f>
        <v>表示不可</v>
      </c>
      <c r="F82" s="903" t="str">
        <f>IF($C$26=TRUE,(Ⅴ２!E37),"表示不可")</f>
        <v>表示不可</v>
      </c>
      <c r="G82" s="904" t="str">
        <f>IF($C$26=TRUE,(Ⅴ２!F37),"表示不可")</f>
        <v>表示不可</v>
      </c>
      <c r="H82" s="907" t="str">
        <f t="shared" si="4"/>
        <v/>
      </c>
      <c r="I82" s="909" t="str">
        <f>IF($C$26=TRUE,(Ⅴ２!H37),"表示不可")</f>
        <v>表示不可</v>
      </c>
      <c r="J82" s="907" t="str">
        <f>IF($C$26=TRUE,(Ⅴ２!I37),"表示不可")</f>
        <v>表示不可</v>
      </c>
      <c r="K82" s="910" t="str">
        <f>IF($C$26=TRUE,(Ⅴ２!J37),"表示不可")</f>
        <v>表示不可</v>
      </c>
      <c r="L82" s="930" t="str">
        <f t="shared" si="5"/>
        <v/>
      </c>
      <c r="M82" s="569" t="str">
        <f>IF($C$26=TRUE,(Ⅴ２!L37),"表示不可")</f>
        <v>表示不可</v>
      </c>
      <c r="N82" s="606" t="str">
        <f>IF($C$26=TRUE,(Ⅴ２!M37),"表示不可")</f>
        <v>表示不可</v>
      </c>
      <c r="O82" s="396" t="str">
        <f>IF($C$26=TRUE,(Ⅴ２!N37),"表示不可")</f>
        <v>表示不可</v>
      </c>
      <c r="P82" s="394"/>
      <c r="Q82" s="160"/>
      <c r="R82" s="161"/>
      <c r="S82" s="162"/>
      <c r="T82" s="164"/>
      <c r="U82" s="197"/>
      <c r="V82" s="197"/>
      <c r="W82" s="165"/>
      <c r="X82" s="165"/>
      <c r="Y82" s="196"/>
      <c r="Z82" s="210"/>
      <c r="AA82" s="211"/>
      <c r="AB82" s="91"/>
      <c r="AC82" s="91"/>
      <c r="AD82" s="91"/>
      <c r="AE82" s="91"/>
      <c r="AF82" s="91"/>
      <c r="AG82" s="91"/>
      <c r="AH82" s="91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ht="15.75" customHeight="1">
      <c r="A83" s="5">
        <v>33</v>
      </c>
      <c r="B83" s="155" t="str">
        <f t="shared" si="3"/>
        <v/>
      </c>
      <c r="C83" s="568" t="str">
        <f>IF($C$26=TRUE,(Ⅴ２!B38),"表示不可")</f>
        <v>表示不可</v>
      </c>
      <c r="D83" s="569" t="str">
        <f>IF($C$26=TRUE,(Ⅴ２!C38),"表示不可")</f>
        <v>表示不可</v>
      </c>
      <c r="E83" s="569" t="str">
        <f>IF($C$26=TRUE,(Ⅴ２!D38),"表示不可")</f>
        <v>表示不可</v>
      </c>
      <c r="F83" s="903" t="str">
        <f>IF($C$26=TRUE,(Ⅴ２!E38),"表示不可")</f>
        <v>表示不可</v>
      </c>
      <c r="G83" s="904" t="str">
        <f>IF($C$26=TRUE,(Ⅴ２!F38),"表示不可")</f>
        <v>表示不可</v>
      </c>
      <c r="H83" s="907" t="str">
        <f t="shared" si="4"/>
        <v/>
      </c>
      <c r="I83" s="909" t="str">
        <f>IF($C$26=TRUE,(Ⅴ２!H38),"表示不可")</f>
        <v>表示不可</v>
      </c>
      <c r="J83" s="907" t="str">
        <f>IF($C$26=TRUE,(Ⅴ２!I38),"表示不可")</f>
        <v>表示不可</v>
      </c>
      <c r="K83" s="910" t="str">
        <f>IF($C$26=TRUE,(Ⅴ２!J38),"表示不可")</f>
        <v>表示不可</v>
      </c>
      <c r="L83" s="930" t="str">
        <f t="shared" si="5"/>
        <v/>
      </c>
      <c r="M83" s="569" t="str">
        <f>IF($C$26=TRUE,(Ⅴ２!L38),"表示不可")</f>
        <v>表示不可</v>
      </c>
      <c r="N83" s="606" t="str">
        <f>IF($C$26=TRUE,(Ⅴ２!M38),"表示不可")</f>
        <v>表示不可</v>
      </c>
      <c r="O83" s="396" t="str">
        <f>IF($C$26=TRUE,(Ⅴ２!N38),"表示不可")</f>
        <v>表示不可</v>
      </c>
      <c r="P83" s="394"/>
      <c r="Q83" s="160"/>
      <c r="R83" s="161"/>
      <c r="S83" s="162"/>
      <c r="T83" s="163"/>
      <c r="W83" s="90"/>
      <c r="X83" s="90"/>
      <c r="Y83" s="196"/>
      <c r="Z83" s="210"/>
      <c r="AB83" s="91"/>
      <c r="AC83" s="91"/>
      <c r="AD83" s="91"/>
      <c r="AE83" s="91"/>
      <c r="AF83" s="91"/>
      <c r="AG83" s="91"/>
      <c r="AH83" s="91"/>
      <c r="AI83"/>
      <c r="AJ83"/>
      <c r="AK83"/>
    </row>
    <row r="84" spans="1:100" ht="15.75" customHeight="1">
      <c r="A84" s="5">
        <v>34</v>
      </c>
      <c r="B84" s="155" t="str">
        <f t="shared" si="3"/>
        <v/>
      </c>
      <c r="C84" s="568" t="str">
        <f>IF($C$26=TRUE,(Ⅴ２!B39),"表示不可")</f>
        <v>表示不可</v>
      </c>
      <c r="D84" s="569" t="str">
        <f>IF($C$26=TRUE,(Ⅴ２!C39),"表示不可")</f>
        <v>表示不可</v>
      </c>
      <c r="E84" s="569" t="str">
        <f>IF($C$26=TRUE,(Ⅴ２!D39),"表示不可")</f>
        <v>表示不可</v>
      </c>
      <c r="F84" s="903" t="str">
        <f>IF($C$26=TRUE,(Ⅴ２!E39),"表示不可")</f>
        <v>表示不可</v>
      </c>
      <c r="G84" s="904" t="str">
        <f>IF($C$26=TRUE,(Ⅴ２!F39),"表示不可")</f>
        <v>表示不可</v>
      </c>
      <c r="H84" s="907" t="str">
        <f t="shared" si="4"/>
        <v/>
      </c>
      <c r="I84" s="909" t="str">
        <f>IF($C$26=TRUE,(Ⅴ２!H39),"表示不可")</f>
        <v>表示不可</v>
      </c>
      <c r="J84" s="907" t="str">
        <f>IF($C$26=TRUE,(Ⅴ２!I39),"表示不可")</f>
        <v>表示不可</v>
      </c>
      <c r="K84" s="910" t="str">
        <f>IF($C$26=TRUE,(Ⅴ２!J39),"表示不可")</f>
        <v>表示不可</v>
      </c>
      <c r="L84" s="930" t="str">
        <f t="shared" si="5"/>
        <v/>
      </c>
      <c r="M84" s="569" t="str">
        <f>IF($C$26=TRUE,(Ⅴ２!L39),"表示不可")</f>
        <v>表示不可</v>
      </c>
      <c r="N84" s="606" t="str">
        <f>IF($C$26=TRUE,(Ⅴ２!M39),"表示不可")</f>
        <v>表示不可</v>
      </c>
      <c r="O84" s="396" t="str">
        <f>IF($C$26=TRUE,(Ⅴ２!N39),"表示不可")</f>
        <v>表示不可</v>
      </c>
      <c r="P84" s="394"/>
      <c r="Q84" s="160"/>
      <c r="R84" s="161"/>
      <c r="S84" s="160"/>
      <c r="T84" s="163"/>
      <c r="W84" s="90"/>
      <c r="X84" s="90"/>
      <c r="Y84" s="196"/>
      <c r="Z84" s="210"/>
      <c r="AB84" s="91"/>
      <c r="AC84" s="91"/>
      <c r="AD84" s="91"/>
      <c r="AE84" s="91"/>
      <c r="AF84" s="91"/>
      <c r="AG84" s="91"/>
      <c r="AH84" s="91"/>
      <c r="AI84"/>
      <c r="AJ84"/>
      <c r="AK84"/>
    </row>
    <row r="85" spans="1:100" ht="15.75" customHeight="1" thickBot="1">
      <c r="A85" s="5">
        <v>35</v>
      </c>
      <c r="B85" s="166" t="str">
        <f t="shared" si="3"/>
        <v/>
      </c>
      <c r="C85" s="574" t="str">
        <f>IF($C$26=TRUE,(Ⅴ２!B40),"表示不可")</f>
        <v>表示不可</v>
      </c>
      <c r="D85" s="575" t="str">
        <f>IF($C$26=TRUE,(Ⅴ２!C40),"表示不可")</f>
        <v>表示不可</v>
      </c>
      <c r="E85" s="575" t="str">
        <f>IF($C$26=TRUE,(Ⅴ２!D40),"表示不可")</f>
        <v>表示不可</v>
      </c>
      <c r="F85" s="911" t="str">
        <f>IF($C$26=TRUE,(Ⅴ２!E40),"表示不可")</f>
        <v>表示不可</v>
      </c>
      <c r="G85" s="912" t="str">
        <f>IF($C$26=TRUE,(Ⅴ２!F40),"表示不可")</f>
        <v>表示不可</v>
      </c>
      <c r="H85" s="915" t="str">
        <f t="shared" si="4"/>
        <v/>
      </c>
      <c r="I85" s="914" t="str">
        <f>IF($C$26=TRUE,(Ⅴ２!H40),"表示不可")</f>
        <v>表示不可</v>
      </c>
      <c r="J85" s="915" t="str">
        <f>IF($C$26=TRUE,(Ⅴ２!I40),"表示不可")</f>
        <v>表示不可</v>
      </c>
      <c r="K85" s="916" t="str">
        <f>IF($C$26=TRUE,(Ⅴ２!J40),"表示不可")</f>
        <v>表示不可</v>
      </c>
      <c r="L85" s="931" t="str">
        <f t="shared" si="5"/>
        <v/>
      </c>
      <c r="M85" s="575" t="str">
        <f>IF($C$26=TRUE,(Ⅴ２!L40),"表示不可")</f>
        <v>表示不可</v>
      </c>
      <c r="N85" s="609" t="str">
        <f>IF($C$26=TRUE,(Ⅴ２!M40),"表示不可")</f>
        <v>表示不可</v>
      </c>
      <c r="O85" s="398" t="str">
        <f>IF($C$26=TRUE,(Ⅴ２!N40),"表示不可")</f>
        <v>表示不可</v>
      </c>
      <c r="P85" s="394"/>
      <c r="Q85" s="167"/>
      <c r="R85" s="168"/>
      <c r="S85" s="167"/>
      <c r="T85" s="170"/>
      <c r="W85" s="90"/>
      <c r="X85" s="90"/>
      <c r="Y85" s="196"/>
      <c r="Z85" s="210"/>
      <c r="AB85" s="91"/>
      <c r="AC85" s="91"/>
      <c r="AD85" s="91"/>
      <c r="AE85" s="91"/>
      <c r="AF85" s="91"/>
      <c r="AG85" s="91"/>
      <c r="AH85" s="91"/>
      <c r="AI85"/>
      <c r="AJ85"/>
      <c r="AK85"/>
    </row>
    <row r="86" spans="1:100" ht="15.75" customHeight="1">
      <c r="A86" s="5">
        <v>36</v>
      </c>
      <c r="B86" s="171" t="str">
        <f t="shared" si="3"/>
        <v/>
      </c>
      <c r="C86" s="579" t="str">
        <f>IF($C$26=TRUE,(Ⅴ２!B41),"表示不可")</f>
        <v>表示不可</v>
      </c>
      <c r="D86" s="580" t="str">
        <f>IF($C$26=TRUE,(Ⅴ２!C41),"表示不可")</f>
        <v>表示不可</v>
      </c>
      <c r="E86" s="580" t="str">
        <f>IF($C$26=TRUE,(Ⅴ２!D41),"表示不可")</f>
        <v>表示不可</v>
      </c>
      <c r="F86" s="917" t="str">
        <f>IF($C$26=TRUE,(Ⅴ２!E41),"表示不可")</f>
        <v>表示不可</v>
      </c>
      <c r="G86" s="918" t="str">
        <f>IF($C$26=TRUE,(Ⅴ２!F41),"表示不可")</f>
        <v>表示不可</v>
      </c>
      <c r="H86" s="921" t="str">
        <f t="shared" si="4"/>
        <v/>
      </c>
      <c r="I86" s="920" t="str">
        <f>IF($C$26=TRUE,(Ⅴ２!H41),"表示不可")</f>
        <v>表示不可</v>
      </c>
      <c r="J86" s="921" t="str">
        <f>IF($C$26=TRUE,(Ⅴ２!I41),"表示不可")</f>
        <v>表示不可</v>
      </c>
      <c r="K86" s="922" t="str">
        <f>IF($C$26=TRUE,(Ⅴ２!J41),"表示不可")</f>
        <v>表示不可</v>
      </c>
      <c r="L86" s="929" t="str">
        <f t="shared" si="5"/>
        <v/>
      </c>
      <c r="M86" s="580" t="str">
        <f>IF($C$26=TRUE,(Ⅴ２!L41),"表示不可")</f>
        <v>表示不可</v>
      </c>
      <c r="N86" s="610" t="str">
        <f>IF($C$26=TRUE,(Ⅴ２!M41),"表示不可")</f>
        <v>表示不可</v>
      </c>
      <c r="O86" s="400" t="str">
        <f>IF($C$26=TRUE,(Ⅴ２!N41),"表示不可")</f>
        <v>表示不可</v>
      </c>
      <c r="P86" s="394"/>
      <c r="Q86" s="172"/>
      <c r="R86" s="173"/>
      <c r="S86" s="172"/>
      <c r="T86" s="175"/>
      <c r="W86" s="90"/>
      <c r="X86" s="90"/>
      <c r="Y86" s="196"/>
      <c r="Z86" s="210"/>
      <c r="AB86" s="91"/>
      <c r="AC86" s="91"/>
      <c r="AD86" s="91"/>
      <c r="AE86" s="91"/>
      <c r="AF86" s="91"/>
      <c r="AG86" s="91"/>
      <c r="AH86" s="91"/>
      <c r="AI86"/>
      <c r="AJ86"/>
      <c r="AK86"/>
    </row>
    <row r="87" spans="1:100" ht="15.75" customHeight="1">
      <c r="A87" s="5">
        <v>37</v>
      </c>
      <c r="B87" s="155" t="str">
        <f t="shared" si="3"/>
        <v/>
      </c>
      <c r="C87" s="568" t="str">
        <f>IF($C$26=TRUE,(Ⅴ２!B42),"表示不可")</f>
        <v>表示不可</v>
      </c>
      <c r="D87" s="569" t="str">
        <f>IF($C$26=TRUE,(Ⅴ２!C42),"表示不可")</f>
        <v>表示不可</v>
      </c>
      <c r="E87" s="569" t="str">
        <f>IF($C$26=TRUE,(Ⅴ２!D42),"表示不可")</f>
        <v>表示不可</v>
      </c>
      <c r="F87" s="903" t="str">
        <f>IF($C$26=TRUE,(Ⅴ２!E42),"表示不可")</f>
        <v>表示不可</v>
      </c>
      <c r="G87" s="904" t="str">
        <f>IF($C$26=TRUE,(Ⅴ２!F42),"表示不可")</f>
        <v>表示不可</v>
      </c>
      <c r="H87" s="907" t="str">
        <f t="shared" si="4"/>
        <v/>
      </c>
      <c r="I87" s="909" t="str">
        <f>IF($C$26=TRUE,(Ⅴ２!H42),"表示不可")</f>
        <v>表示不可</v>
      </c>
      <c r="J87" s="907" t="str">
        <f>IF($C$26=TRUE,(Ⅴ２!I42),"表示不可")</f>
        <v>表示不可</v>
      </c>
      <c r="K87" s="910" t="str">
        <f>IF($C$26=TRUE,(Ⅴ２!J42),"表示不可")</f>
        <v>表示不可</v>
      </c>
      <c r="L87" s="930" t="str">
        <f t="shared" si="5"/>
        <v/>
      </c>
      <c r="M87" s="569" t="str">
        <f>IF($C$26=TRUE,(Ⅴ２!L42),"表示不可")</f>
        <v>表示不可</v>
      </c>
      <c r="N87" s="606" t="str">
        <f>IF($C$26=TRUE,(Ⅴ２!M42),"表示不可")</f>
        <v>表示不可</v>
      </c>
      <c r="O87" s="396" t="str">
        <f>IF($C$26=TRUE,(Ⅴ２!N42),"表示不可")</f>
        <v>表示不可</v>
      </c>
      <c r="P87" s="394"/>
      <c r="Q87" s="160"/>
      <c r="R87" s="161"/>
      <c r="S87" s="160"/>
      <c r="T87" s="163"/>
      <c r="W87" s="90"/>
      <c r="X87" s="90"/>
      <c r="Y87" s="196"/>
      <c r="Z87" s="210"/>
      <c r="AB87" s="91"/>
      <c r="AC87" s="91"/>
      <c r="AD87" s="91"/>
      <c r="AE87" s="91"/>
      <c r="AF87" s="91"/>
      <c r="AG87" s="91"/>
      <c r="AH87" s="91"/>
      <c r="AI87"/>
      <c r="AJ87"/>
      <c r="AK87"/>
    </row>
    <row r="88" spans="1:100" ht="15.75" customHeight="1">
      <c r="A88" s="5">
        <v>38</v>
      </c>
      <c r="B88" s="155" t="str">
        <f t="shared" si="3"/>
        <v/>
      </c>
      <c r="C88" s="568" t="str">
        <f>IF($C$26=TRUE,(Ⅴ２!B43),"表示不可")</f>
        <v>表示不可</v>
      </c>
      <c r="D88" s="569" t="str">
        <f>IF($C$26=TRUE,(Ⅴ２!C43),"表示不可")</f>
        <v>表示不可</v>
      </c>
      <c r="E88" s="569" t="str">
        <f>IF($C$26=TRUE,(Ⅴ２!D43),"表示不可")</f>
        <v>表示不可</v>
      </c>
      <c r="F88" s="903" t="str">
        <f>IF($C$26=TRUE,(Ⅴ２!E43),"表示不可")</f>
        <v>表示不可</v>
      </c>
      <c r="G88" s="904" t="str">
        <f>IF($C$26=TRUE,(Ⅴ２!F43),"表示不可")</f>
        <v>表示不可</v>
      </c>
      <c r="H88" s="907" t="str">
        <f t="shared" si="4"/>
        <v/>
      </c>
      <c r="I88" s="909" t="str">
        <f>IF($C$26=TRUE,(Ⅴ２!H43),"表示不可")</f>
        <v>表示不可</v>
      </c>
      <c r="J88" s="907" t="str">
        <f>IF($C$26=TRUE,(Ⅴ２!I43),"表示不可")</f>
        <v>表示不可</v>
      </c>
      <c r="K88" s="910" t="str">
        <f>IF($C$26=TRUE,(Ⅴ２!J43),"表示不可")</f>
        <v>表示不可</v>
      </c>
      <c r="L88" s="930" t="str">
        <f t="shared" si="5"/>
        <v/>
      </c>
      <c r="M88" s="569" t="str">
        <f>IF($C$26=TRUE,(Ⅴ２!L43),"表示不可")</f>
        <v>表示不可</v>
      </c>
      <c r="N88" s="606" t="str">
        <f>IF($C$26=TRUE,(Ⅴ２!M43),"表示不可")</f>
        <v>表示不可</v>
      </c>
      <c r="O88" s="396" t="str">
        <f>IF($C$26=TRUE,(Ⅴ２!N43),"表示不可")</f>
        <v>表示不可</v>
      </c>
      <c r="P88" s="394"/>
      <c r="Q88" s="160"/>
      <c r="R88" s="161"/>
      <c r="S88" s="160"/>
      <c r="T88" s="163"/>
      <c r="W88" s="90"/>
      <c r="X88" s="90"/>
      <c r="Y88" s="196"/>
      <c r="Z88" s="210"/>
      <c r="AB88" s="91"/>
      <c r="AC88" s="91"/>
      <c r="AD88" s="91"/>
      <c r="AE88" s="91"/>
      <c r="AF88" s="91"/>
      <c r="AG88" s="91"/>
      <c r="AH88" s="91"/>
      <c r="AI88"/>
      <c r="AJ88"/>
      <c r="AK88"/>
    </row>
    <row r="89" spans="1:100" ht="15.75" customHeight="1">
      <c r="A89" s="5">
        <v>39</v>
      </c>
      <c r="B89" s="155" t="str">
        <f t="shared" si="3"/>
        <v/>
      </c>
      <c r="C89" s="568" t="str">
        <f>IF($C$26=TRUE,(Ⅴ２!B44),"表示不可")</f>
        <v>表示不可</v>
      </c>
      <c r="D89" s="569" t="str">
        <f>IF($C$26=TRUE,(Ⅴ２!C44),"表示不可")</f>
        <v>表示不可</v>
      </c>
      <c r="E89" s="569" t="str">
        <f>IF($C$26=TRUE,(Ⅴ２!D44),"表示不可")</f>
        <v>表示不可</v>
      </c>
      <c r="F89" s="903" t="str">
        <f>IF($C$26=TRUE,(Ⅴ２!E44),"表示不可")</f>
        <v>表示不可</v>
      </c>
      <c r="G89" s="904" t="str">
        <f>IF($C$26=TRUE,(Ⅴ２!F44),"表示不可")</f>
        <v>表示不可</v>
      </c>
      <c r="H89" s="907" t="str">
        <f t="shared" si="4"/>
        <v/>
      </c>
      <c r="I89" s="909" t="str">
        <f>IF($C$26=TRUE,(Ⅴ２!H44),"表示不可")</f>
        <v>表示不可</v>
      </c>
      <c r="J89" s="907" t="str">
        <f>IF($C$26=TRUE,(Ⅴ２!I44),"表示不可")</f>
        <v>表示不可</v>
      </c>
      <c r="K89" s="910" t="str">
        <f>IF($C$26=TRUE,(Ⅴ２!J44),"表示不可")</f>
        <v>表示不可</v>
      </c>
      <c r="L89" s="930" t="str">
        <f t="shared" si="5"/>
        <v/>
      </c>
      <c r="M89" s="569" t="str">
        <f>IF($C$26=TRUE,(Ⅴ２!L44),"表示不可")</f>
        <v>表示不可</v>
      </c>
      <c r="N89" s="606" t="str">
        <f>IF($C$26=TRUE,(Ⅴ２!M44),"表示不可")</f>
        <v>表示不可</v>
      </c>
      <c r="O89" s="396" t="str">
        <f>IF($C$26=TRUE,(Ⅴ２!N44),"表示不可")</f>
        <v>表示不可</v>
      </c>
      <c r="P89" s="394"/>
      <c r="Q89" s="160"/>
      <c r="R89" s="161"/>
      <c r="S89" s="160"/>
      <c r="T89" s="163"/>
      <c r="W89" s="90"/>
      <c r="X89" s="90"/>
      <c r="Y89" s="196"/>
      <c r="Z89" s="210"/>
      <c r="AB89" s="91"/>
      <c r="AC89" s="91"/>
      <c r="AD89" s="91"/>
      <c r="AE89" s="91"/>
      <c r="AF89" s="91"/>
      <c r="AG89" s="91"/>
      <c r="AH89" s="91"/>
      <c r="AI89"/>
      <c r="AJ89"/>
      <c r="AK89"/>
    </row>
    <row r="90" spans="1:100" ht="15.75" customHeight="1" thickBot="1">
      <c r="A90" s="5">
        <v>40</v>
      </c>
      <c r="B90" s="176" t="str">
        <f t="shared" si="3"/>
        <v/>
      </c>
      <c r="C90" s="584" t="str">
        <f>IF($C$26=TRUE,(Ⅴ２!B45),"表示不可")</f>
        <v>表示不可</v>
      </c>
      <c r="D90" s="585" t="str">
        <f>IF($C$26=TRUE,(Ⅴ２!C45),"表示不可")</f>
        <v>表示不可</v>
      </c>
      <c r="E90" s="585" t="str">
        <f>IF($C$26=TRUE,(Ⅴ２!D45),"表示不可")</f>
        <v>表示不可</v>
      </c>
      <c r="F90" s="923" t="str">
        <f>IF($C$26=TRUE,(Ⅴ２!E45),"表示不可")</f>
        <v>表示不可</v>
      </c>
      <c r="G90" s="924" t="str">
        <f>IF($C$26=TRUE,(Ⅴ２!F45),"表示不可")</f>
        <v>表示不可</v>
      </c>
      <c r="H90" s="927" t="str">
        <f t="shared" si="4"/>
        <v/>
      </c>
      <c r="I90" s="926" t="str">
        <f>IF($C$26=TRUE,(Ⅴ２!H45),"表示不可")</f>
        <v>表示不可</v>
      </c>
      <c r="J90" s="927" t="str">
        <f>IF($C$26=TRUE,(Ⅴ２!I45),"表示不可")</f>
        <v>表示不可</v>
      </c>
      <c r="K90" s="928" t="str">
        <f>IF($C$26=TRUE,(Ⅴ２!J45),"表示不可")</f>
        <v>表示不可</v>
      </c>
      <c r="L90" s="932" t="str">
        <f t="shared" si="5"/>
        <v/>
      </c>
      <c r="M90" s="585" t="str">
        <f>IF($C$26=TRUE,(Ⅴ２!L45),"表示不可")</f>
        <v>表示不可</v>
      </c>
      <c r="N90" s="612" t="str">
        <f>IF($C$26=TRUE,(Ⅴ２!M45),"表示不可")</f>
        <v>表示不可</v>
      </c>
      <c r="O90" s="402" t="str">
        <f>IF($C$26=TRUE,(Ⅴ２!N45),"表示不可")</f>
        <v>表示不可</v>
      </c>
      <c r="P90" s="394"/>
      <c r="Q90" s="167"/>
      <c r="R90" s="168"/>
      <c r="S90" s="167"/>
      <c r="T90" s="170"/>
      <c r="W90" s="90"/>
      <c r="X90" s="90"/>
      <c r="Y90" s="196"/>
      <c r="Z90" s="210"/>
      <c r="AB90" s="91"/>
      <c r="AC90" s="91"/>
      <c r="AD90" s="91"/>
      <c r="AE90" s="91"/>
      <c r="AF90" s="91"/>
      <c r="AG90" s="91"/>
      <c r="AH90" s="91"/>
      <c r="AI90"/>
      <c r="AJ90"/>
      <c r="AK90"/>
    </row>
    <row r="91" spans="1:100" ht="6" customHeight="1">
      <c r="Q91" s="186"/>
      <c r="R91" s="186"/>
      <c r="S91" s="186"/>
      <c r="T91" s="186"/>
      <c r="W91" s="90"/>
      <c r="X91" s="96"/>
      <c r="Y91" s="90"/>
      <c r="Z91" s="210"/>
      <c r="AB91" s="91"/>
      <c r="AC91" s="91"/>
      <c r="AD91" s="91"/>
      <c r="AE91" s="91"/>
      <c r="AF91" s="91"/>
      <c r="AG91" s="91"/>
      <c r="AH91" s="91"/>
      <c r="AI91" s="91"/>
      <c r="AJ91" s="91"/>
      <c r="AK91" s="90"/>
    </row>
    <row r="92" spans="1:100" ht="32.25" customHeight="1">
      <c r="C92" s="880" t="str">
        <f>"　高文連個人情報に関する保護規定を承諾したうえで、上記のとおり"&amp;B1&amp;"への参加を申し込みます。"</f>
        <v>　高文連個人情報に関する保護規定を承諾したうえで、上記のとおり第40回宮崎県高等学校総合文化祭 放送部門への参加を申し込みます。</v>
      </c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0"/>
      <c r="Q92" s="186"/>
      <c r="R92" s="186"/>
      <c r="S92" s="186"/>
      <c r="T92" s="186"/>
      <c r="W92" s="90"/>
      <c r="X92" s="96"/>
      <c r="Y92" s="90"/>
      <c r="Z92" s="210"/>
      <c r="AB92" s="187"/>
      <c r="AC92" s="187"/>
      <c r="AD92" s="187"/>
      <c r="AE92" s="187"/>
      <c r="AF92" s="187"/>
      <c r="AG92" s="187"/>
      <c r="AH92" s="187"/>
      <c r="AI92" s="91"/>
      <c r="AJ92" s="91"/>
      <c r="AK92" s="90"/>
    </row>
    <row r="93" spans="1:100" ht="15.75" customHeight="1">
      <c r="A93" s="188"/>
      <c r="B93" s="192"/>
      <c r="C93" s="881">
        <f ca="1">(Ⅰ!C23)</f>
        <v>43347</v>
      </c>
      <c r="D93" s="881"/>
      <c r="E93" s="188"/>
      <c r="F93" s="189"/>
      <c r="G93" s="188"/>
      <c r="H93" s="189"/>
      <c r="I93" s="188"/>
      <c r="J93" s="188"/>
      <c r="L93" s="188"/>
      <c r="M93" s="188"/>
      <c r="N93" s="190"/>
      <c r="O93" s="190"/>
      <c r="P93" s="422"/>
      <c r="Q93" s="191"/>
      <c r="R93" s="191"/>
      <c r="S93" s="191"/>
      <c r="T93" s="191"/>
      <c r="U93" s="192"/>
      <c r="V93" s="192"/>
      <c r="W93" s="90"/>
      <c r="X93" s="96"/>
      <c r="Y93" s="90"/>
      <c r="Z93" s="210"/>
      <c r="AB93" s="91"/>
      <c r="AC93" s="91"/>
      <c r="AD93" s="91"/>
      <c r="AE93" s="91"/>
      <c r="AF93" s="91"/>
      <c r="AG93" s="91"/>
      <c r="AH93" s="91"/>
      <c r="AI93" s="187"/>
      <c r="AJ93" s="187"/>
      <c r="AK93" s="90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</row>
    <row r="94" spans="1:100" ht="15.75" customHeight="1">
      <c r="C94" s="523" t="s">
        <v>447</v>
      </c>
      <c r="D94" s="523"/>
      <c r="K94" s="68" t="s">
        <v>104</v>
      </c>
      <c r="L94" s="193"/>
      <c r="M94" s="522">
        <f>C3</f>
        <v>0</v>
      </c>
      <c r="N94" s="225">
        <f>C3</f>
        <v>0</v>
      </c>
      <c r="O94" s="226"/>
      <c r="P94" s="226"/>
      <c r="Q94" s="186"/>
      <c r="R94" s="186"/>
      <c r="S94" s="186"/>
      <c r="T94" s="186"/>
      <c r="W94" s="90"/>
      <c r="X94" s="96"/>
      <c r="Y94" s="96"/>
      <c r="Z94" s="62"/>
      <c r="AB94" s="91"/>
      <c r="AC94" s="91"/>
      <c r="AD94" s="91"/>
      <c r="AE94" s="91"/>
      <c r="AF94" s="91"/>
      <c r="AG94" s="91"/>
      <c r="AH94" s="91"/>
      <c r="AI94" s="91"/>
      <c r="AJ94" s="91"/>
      <c r="AK94" s="90"/>
    </row>
    <row r="95" spans="1:100" ht="15.75" customHeight="1">
      <c r="C95" s="523" t="s">
        <v>448</v>
      </c>
      <c r="D95" s="523"/>
      <c r="K95" s="194" t="s">
        <v>158</v>
      </c>
      <c r="L95" s="195"/>
      <c r="M95" s="848">
        <f>(Ⅰ!C21)</f>
        <v>0</v>
      </c>
      <c r="N95" s="848"/>
      <c r="O95" s="848"/>
      <c r="P95" s="521" t="s">
        <v>440</v>
      </c>
      <c r="Q95" s="186"/>
      <c r="R95" s="186"/>
      <c r="S95" s="186"/>
      <c r="T95" s="186"/>
      <c r="W95" s="96"/>
      <c r="X95" s="96"/>
      <c r="Y95" s="96"/>
      <c r="Z95" s="62"/>
      <c r="AB95" s="97"/>
      <c r="AC95" s="97"/>
      <c r="AD95" s="97"/>
      <c r="AE95" s="97"/>
      <c r="AF95" s="97"/>
      <c r="AG95" s="97"/>
      <c r="AH95" s="97"/>
      <c r="AI95" s="91"/>
      <c r="AJ95" s="91"/>
      <c r="AK95" s="90"/>
    </row>
    <row r="96" spans="1:100" s="63" customFormat="1" ht="30" customHeight="1">
      <c r="A96" s="62"/>
      <c r="B96" s="847" t="str">
        <f>B1</f>
        <v>第40回宮崎県高等学校総合文化祭 放送部門</v>
      </c>
      <c r="C96" s="847"/>
      <c r="D96" s="847"/>
      <c r="E96" s="847"/>
      <c r="F96" s="847"/>
      <c r="G96" s="847"/>
      <c r="H96" s="847"/>
      <c r="I96" s="847"/>
      <c r="J96" s="847"/>
      <c r="K96" s="847"/>
      <c r="L96" s="228"/>
      <c r="M96" s="227" t="s">
        <v>165</v>
      </c>
      <c r="N96" s="434" t="s">
        <v>117</v>
      </c>
      <c r="O96" s="524"/>
      <c r="P96" s="525"/>
      <c r="Q96" s="136"/>
      <c r="R96" s="128"/>
      <c r="S96" s="95"/>
      <c r="T96" s="95"/>
      <c r="U96" s="95"/>
      <c r="V96" s="95"/>
      <c r="W96" s="96"/>
      <c r="X96" s="96"/>
      <c r="Y96" s="90"/>
      <c r="Z96" s="210"/>
      <c r="AA96" s="211"/>
      <c r="AB96" s="97"/>
      <c r="AC96" s="97"/>
      <c r="AD96" s="97"/>
      <c r="AE96" s="97"/>
      <c r="AF96" s="97"/>
      <c r="AG96" s="97"/>
      <c r="AH96" s="97"/>
      <c r="AI96" s="97"/>
      <c r="AJ96" s="97"/>
      <c r="AK96" s="90"/>
    </row>
    <row r="97" spans="1:100" s="63" customFormat="1" ht="21" customHeight="1">
      <c r="A97" s="62"/>
      <c r="B97" s="404"/>
      <c r="C97" s="430" t="s">
        <v>118</v>
      </c>
      <c r="D97" s="838" t="str">
        <f>C58</f>
        <v>表示不可</v>
      </c>
      <c r="E97" s="838"/>
      <c r="F97" s="838"/>
      <c r="G97" s="838"/>
      <c r="H97" s="838"/>
      <c r="I97" s="838"/>
      <c r="J97" s="404"/>
      <c r="K97" s="459"/>
      <c r="L97" s="526"/>
      <c r="M97" s="526"/>
      <c r="N97" s="442"/>
      <c r="O97" s="442"/>
      <c r="P97" s="442"/>
      <c r="Q97" s="138"/>
      <c r="R97" s="128"/>
      <c r="S97" s="135"/>
      <c r="W97" s="96"/>
      <c r="X97" s="96"/>
      <c r="Y97" s="90"/>
      <c r="Z97" s="210"/>
      <c r="AA97" s="211"/>
      <c r="AB97" s="96"/>
      <c r="AC97" s="96"/>
      <c r="AD97" s="96"/>
      <c r="AE97" s="97"/>
      <c r="AF97" s="97"/>
      <c r="AG97" s="97"/>
      <c r="AH97" s="97"/>
      <c r="AI97" s="97"/>
      <c r="AJ97" s="97"/>
      <c r="AK97" s="90"/>
    </row>
    <row r="98" spans="1:100" s="63" customFormat="1" ht="7.5" customHeight="1">
      <c r="A98" s="62"/>
      <c r="B98" s="404"/>
      <c r="C98" s="527"/>
      <c r="D98" s="528"/>
      <c r="E98" s="527"/>
      <c r="F98" s="528"/>
      <c r="G98" s="404"/>
      <c r="H98" s="404"/>
      <c r="I98" s="404"/>
      <c r="J98" s="404"/>
      <c r="K98" s="407"/>
      <c r="L98" s="407"/>
      <c r="M98" s="407"/>
      <c r="N98" s="438"/>
      <c r="O98" s="438"/>
      <c r="P98" s="442"/>
      <c r="Q98" s="99"/>
      <c r="R98" s="128"/>
      <c r="S98" s="112"/>
      <c r="W98" s="96"/>
      <c r="X98" s="96"/>
      <c r="Y98" s="90"/>
      <c r="Z98" s="210"/>
      <c r="AA98" s="211"/>
      <c r="AB98" s="97"/>
      <c r="AC98" s="97"/>
      <c r="AD98" s="97"/>
      <c r="AE98" s="97"/>
      <c r="AF98" s="97"/>
      <c r="AG98" s="97"/>
      <c r="AH98" s="97"/>
      <c r="AI98" s="97"/>
      <c r="AJ98" s="97"/>
      <c r="AK98" s="90"/>
    </row>
    <row r="99" spans="1:100" s="63" customFormat="1" ht="16.5" customHeight="1">
      <c r="A99" s="62"/>
      <c r="B99" s="404"/>
      <c r="C99" s="529" t="s">
        <v>121</v>
      </c>
      <c r="D99" s="202">
        <f>(Ⅰ!C17)</f>
        <v>0</v>
      </c>
      <c r="E99" s="530"/>
      <c r="F99" s="531"/>
      <c r="G99" s="404"/>
      <c r="H99" s="404"/>
      <c r="I99" s="404"/>
      <c r="J99" s="404"/>
      <c r="K99" s="532"/>
      <c r="L99" s="209"/>
      <c r="M99" s="540" t="s">
        <v>166</v>
      </c>
      <c r="N99" s="541">
        <v>1</v>
      </c>
      <c r="O99" s="542">
        <v>2</v>
      </c>
      <c r="P99" s="543" t="s">
        <v>127</v>
      </c>
      <c r="Q99" s="133"/>
      <c r="R99" s="128"/>
      <c r="S99" s="94"/>
      <c r="T99" s="95"/>
      <c r="U99" s="95"/>
      <c r="V99" s="95"/>
      <c r="W99" s="96"/>
      <c r="X99" s="96"/>
      <c r="Y99" s="90"/>
      <c r="Z99" s="210"/>
      <c r="AA99" s="211"/>
      <c r="AB99" s="97"/>
      <c r="AC99" s="97"/>
      <c r="AD99" s="97"/>
      <c r="AE99" s="97"/>
      <c r="AF99" s="97"/>
      <c r="AG99" s="97"/>
      <c r="AH99" s="97"/>
      <c r="AI99" s="97"/>
      <c r="AJ99" s="97"/>
      <c r="AK99" s="90"/>
    </row>
    <row r="100" spans="1:100" s="63" customFormat="1" ht="7.5" hidden="1" customHeight="1">
      <c r="A100" s="62"/>
      <c r="B100" s="404"/>
      <c r="C100" s="533"/>
      <c r="D100" s="203"/>
      <c r="E100" s="534"/>
      <c r="F100" s="531"/>
      <c r="G100" s="404"/>
      <c r="H100" s="404"/>
      <c r="I100" s="404"/>
      <c r="J100" s="404"/>
      <c r="K100" s="535"/>
      <c r="L100" s="459"/>
      <c r="M100" s="536"/>
      <c r="N100" s="536"/>
      <c r="O100" s="536"/>
      <c r="P100" s="537"/>
      <c r="Q100" s="145"/>
      <c r="R100" s="128"/>
      <c r="S100" s="94"/>
      <c r="T100" s="95"/>
      <c r="U100" s="95"/>
      <c r="V100" s="95"/>
      <c r="W100" s="38"/>
      <c r="X100" s="96"/>
      <c r="Y100" s="90"/>
      <c r="Z100" s="210"/>
      <c r="AA100" s="211"/>
      <c r="AB100" s="97"/>
      <c r="AC100" s="97"/>
      <c r="AD100" s="97"/>
      <c r="AE100" s="97"/>
      <c r="AF100" s="97"/>
      <c r="AG100" s="97"/>
      <c r="AH100" s="97"/>
      <c r="AI100" s="97"/>
      <c r="AJ100" s="97"/>
      <c r="AK100" s="90"/>
    </row>
    <row r="101" spans="1:100" s="63" customFormat="1" ht="16.5" hidden="1" customHeight="1">
      <c r="A101" s="62"/>
      <c r="B101" s="404"/>
      <c r="C101" s="538" t="s">
        <v>124</v>
      </c>
      <c r="D101" s="204" t="str">
        <f>D88</f>
        <v>表示不可</v>
      </c>
      <c r="E101" s="404"/>
      <c r="F101" s="404"/>
      <c r="G101" s="539" t="s">
        <v>125</v>
      </c>
      <c r="H101" s="202" t="str">
        <f>I88</f>
        <v>表示不可</v>
      </c>
      <c r="I101" s="566">
        <f>(Ⅰ!F73)</f>
        <v>0</v>
      </c>
      <c r="J101" s="404"/>
      <c r="K101" s="403"/>
      <c r="L101" s="403"/>
      <c r="Q101" s="69"/>
      <c r="R101" s="128"/>
      <c r="S101" s="95"/>
      <c r="T101" s="95"/>
      <c r="U101" s="95"/>
      <c r="V101" s="95"/>
      <c r="W101" s="38"/>
      <c r="X101" s="96"/>
      <c r="Y101" s="90"/>
      <c r="Z101" s="210"/>
      <c r="AA101" s="211"/>
      <c r="AB101" s="97"/>
      <c r="AC101" s="97"/>
      <c r="AD101" s="97"/>
      <c r="AE101" s="97"/>
      <c r="AF101" s="97"/>
      <c r="AG101" s="97"/>
      <c r="AH101" s="97"/>
      <c r="AI101" s="97"/>
      <c r="AJ101" s="97"/>
      <c r="AK101" s="90"/>
    </row>
    <row r="102" spans="1:100" s="63" customFormat="1" ht="7.5" customHeight="1" thickBot="1">
      <c r="A102" s="62"/>
      <c r="B102" s="438"/>
      <c r="C102" s="438"/>
      <c r="D102" s="530"/>
      <c r="E102" s="442"/>
      <c r="F102" s="201"/>
      <c r="G102" s="394"/>
      <c r="H102" s="201"/>
      <c r="I102" s="442"/>
      <c r="J102" s="442"/>
      <c r="K102" s="403"/>
      <c r="L102" s="403"/>
      <c r="M102" s="403"/>
      <c r="N102" s="403"/>
      <c r="O102" s="543"/>
      <c r="P102" s="430"/>
      <c r="Q102" s="69"/>
      <c r="R102" s="128"/>
      <c r="S102" s="95"/>
      <c r="T102" s="95"/>
      <c r="U102" s="95"/>
      <c r="V102" s="95"/>
      <c r="W102" s="96"/>
      <c r="X102" s="96"/>
      <c r="Y102" s="90"/>
      <c r="Z102" s="210"/>
      <c r="AA102" s="211"/>
      <c r="AB102" s="91"/>
      <c r="AC102" s="91"/>
      <c r="AD102" s="91"/>
      <c r="AE102" s="91"/>
      <c r="AF102" s="91"/>
      <c r="AG102" s="91"/>
      <c r="AH102" s="91"/>
      <c r="AI102" s="97"/>
      <c r="AJ102" s="97"/>
      <c r="AK102" s="90"/>
    </row>
    <row r="103" spans="1:100" ht="31.5" customHeight="1">
      <c r="B103" s="825" t="s">
        <v>445</v>
      </c>
      <c r="C103" s="884" t="s">
        <v>91</v>
      </c>
      <c r="D103" s="933" t="s">
        <v>441</v>
      </c>
      <c r="E103" s="827" t="s">
        <v>442</v>
      </c>
      <c r="F103" s="836" t="s">
        <v>92</v>
      </c>
      <c r="G103" s="837"/>
      <c r="H103" s="840" t="s">
        <v>93</v>
      </c>
      <c r="I103" s="841"/>
      <c r="J103" s="842" t="s">
        <v>443</v>
      </c>
      <c r="K103" s="842"/>
      <c r="L103" s="842"/>
      <c r="M103" s="842"/>
      <c r="N103" s="842"/>
      <c r="O103" s="843"/>
      <c r="P103" s="420"/>
      <c r="Q103" s="887" t="s">
        <v>274</v>
      </c>
      <c r="R103" s="888"/>
      <c r="S103" s="887" t="s">
        <v>446</v>
      </c>
      <c r="T103" s="889"/>
      <c r="W103" s="90"/>
      <c r="X103" s="96"/>
      <c r="Y103" s="90"/>
      <c r="Z103" s="210"/>
      <c r="AB103" s="91"/>
      <c r="AC103" s="91"/>
      <c r="AD103" s="91"/>
      <c r="AE103" s="91"/>
      <c r="AF103" s="91"/>
      <c r="AG103" s="91"/>
      <c r="AH103" s="91"/>
      <c r="AI103" s="91"/>
      <c r="AJ103" s="91"/>
      <c r="AK103" s="90"/>
    </row>
    <row r="104" spans="1:100" ht="24.75" customHeight="1" thickBot="1">
      <c r="B104" s="826"/>
      <c r="C104" s="885"/>
      <c r="D104" s="934"/>
      <c r="E104" s="828"/>
      <c r="F104" s="831" t="s">
        <v>425</v>
      </c>
      <c r="G104" s="832"/>
      <c r="H104" s="818" t="s">
        <v>95</v>
      </c>
      <c r="I104" s="819"/>
      <c r="J104" s="833" t="s">
        <v>423</v>
      </c>
      <c r="K104" s="834"/>
      <c r="L104" s="820" t="s">
        <v>444</v>
      </c>
      <c r="M104" s="820"/>
      <c r="N104" s="820" t="s">
        <v>424</v>
      </c>
      <c r="O104" s="835"/>
      <c r="P104" s="470"/>
      <c r="Q104" s="151" t="s">
        <v>131</v>
      </c>
      <c r="R104" s="152" t="s">
        <v>132</v>
      </c>
      <c r="S104" s="153" t="s">
        <v>131</v>
      </c>
      <c r="T104" s="154" t="s">
        <v>132</v>
      </c>
      <c r="W104" s="90"/>
      <c r="X104" s="96"/>
      <c r="Y104" s="90"/>
      <c r="Z104" s="210"/>
      <c r="AB104" s="91"/>
      <c r="AC104" s="91"/>
      <c r="AD104" s="91"/>
      <c r="AE104" s="91"/>
      <c r="AF104" s="91"/>
      <c r="AG104" s="91"/>
      <c r="AH104" s="91"/>
      <c r="AI104" s="91"/>
      <c r="AJ104" s="91"/>
      <c r="AK104" s="90"/>
    </row>
    <row r="105" spans="1:100" ht="15.75" customHeight="1" thickTop="1">
      <c r="A105" s="5">
        <v>41</v>
      </c>
      <c r="B105" s="171" t="str">
        <f>IF($C$4="", "",$C$4)</f>
        <v/>
      </c>
      <c r="C105" s="613" t="str">
        <f>IF($C$26=TRUE,(Ⅴ２!B46),"表示不可")</f>
        <v>表示不可</v>
      </c>
      <c r="D105" s="614" t="str">
        <f>IF($C$26=TRUE,(Ⅴ２!C46),"表示不可")</f>
        <v>表示不可</v>
      </c>
      <c r="E105" s="615" t="str">
        <f>IF($C$26=TRUE,(Ⅴ２!D46),"表示不可")</f>
        <v>表示不可</v>
      </c>
      <c r="F105" s="616" t="str">
        <f>IF($C$26=TRUE,(Ⅴ２!E46),"表示不可")</f>
        <v>表示不可</v>
      </c>
      <c r="G105" s="599" t="str">
        <f>IF($C$26=TRUE,(Ⅴ２!F46),"表示不可")</f>
        <v>表示不可</v>
      </c>
      <c r="H105" s="582" t="str">
        <f>IF(C105="アナウンス","記入→","")</f>
        <v/>
      </c>
      <c r="I105" s="604" t="str">
        <f>IF($C$26=TRUE,(Ⅴ２!H46),"表示不可")</f>
        <v>表示不可</v>
      </c>
      <c r="J105" s="582" t="str">
        <f>IF($C$26=TRUE,(Ⅴ２!I46),"表示不可")</f>
        <v>表示不可</v>
      </c>
      <c r="K105" s="595" t="str">
        <f>IF($C$26=TRUE,(Ⅴ２!J46),"表示不可")</f>
        <v>表示不可</v>
      </c>
      <c r="L105" s="605" t="str">
        <f>IF(C105="朗読","記入→","")</f>
        <v/>
      </c>
      <c r="M105" s="615" t="str">
        <f>IF($C$26=TRUE,(Ⅴ２!L46),"表示不可")</f>
        <v>表示不可</v>
      </c>
      <c r="N105" s="610" t="str">
        <f>IF($C$26=TRUE,(Ⅴ２!M46),"表示不可")</f>
        <v>表示不可</v>
      </c>
      <c r="O105" s="400" t="str">
        <f>IF($C$26=TRUE,(Ⅴ２!N46),"表示不可")</f>
        <v>表示不可</v>
      </c>
      <c r="P105" s="394"/>
      <c r="Q105" s="156"/>
      <c r="R105" s="157"/>
      <c r="S105" s="158"/>
      <c r="T105" s="159"/>
      <c r="W105" s="90"/>
      <c r="X105" s="90"/>
      <c r="Y105" s="196"/>
      <c r="Z105" s="210"/>
      <c r="AB105" s="91"/>
      <c r="AC105" s="91"/>
      <c r="AD105" s="91"/>
      <c r="AE105" s="91"/>
      <c r="AF105" s="91"/>
      <c r="AG105" s="91"/>
      <c r="AH105" s="91"/>
    </row>
    <row r="106" spans="1:100" ht="15.75" customHeight="1">
      <c r="A106" s="5">
        <v>42</v>
      </c>
      <c r="B106" s="233" t="str">
        <f t="shared" ref="B106:B124" si="6">IF($C$4="", "",$C$4)</f>
        <v/>
      </c>
      <c r="C106" s="617" t="str">
        <f>IF($C$26=TRUE,(Ⅴ２!B47),"表示不可")</f>
        <v>表示不可</v>
      </c>
      <c r="D106" s="618" t="str">
        <f>IF($C$26=TRUE,(Ⅴ２!C47),"表示不可")</f>
        <v>表示不可</v>
      </c>
      <c r="E106" s="619" t="str">
        <f>IF($C$26=TRUE,(Ⅴ２!D47),"表示不可")</f>
        <v>表示不可</v>
      </c>
      <c r="F106" s="620" t="str">
        <f>IF($C$26=TRUE,(Ⅴ２!E47),"表示不可")</f>
        <v>表示不可</v>
      </c>
      <c r="G106" s="573" t="str">
        <f>IF($C$26=TRUE,(Ⅴ２!F47),"表示不可")</f>
        <v>表示不可</v>
      </c>
      <c r="H106" s="621" t="str">
        <f t="shared" ref="H106:H124" si="7">IF(C106="アナウンス","記入→","")</f>
        <v/>
      </c>
      <c r="I106" s="622" t="str">
        <f>IF($C$26=TRUE,(Ⅴ２!H47),"表示不可")</f>
        <v>表示不可</v>
      </c>
      <c r="J106" s="621" t="str">
        <f>IF($C$26=TRUE,(Ⅴ２!I47),"表示不可")</f>
        <v>表示不可</v>
      </c>
      <c r="K106" s="592" t="str">
        <f>IF($C$26=TRUE,(Ⅴ２!J47),"表示不可")</f>
        <v>表示不可</v>
      </c>
      <c r="L106" s="623" t="str">
        <f t="shared" ref="L106:L124" si="8">IF(C106="朗読","記入→","")</f>
        <v/>
      </c>
      <c r="M106" s="619" t="str">
        <f>IF($C$26=TRUE,(Ⅴ２!L47),"表示不可")</f>
        <v>表示不可</v>
      </c>
      <c r="N106" s="624" t="str">
        <f>IF($C$26=TRUE,(Ⅴ２!M47),"表示不可")</f>
        <v>表示不可</v>
      </c>
      <c r="O106" s="625" t="str">
        <f>IF($C$26=TRUE,(Ⅴ２!N47),"表示不可")</f>
        <v>表示不可</v>
      </c>
      <c r="P106" s="394"/>
      <c r="Q106" s="160"/>
      <c r="R106" s="161"/>
      <c r="S106" s="162"/>
      <c r="T106" s="163"/>
      <c r="W106" s="90"/>
      <c r="X106" s="90"/>
      <c r="Y106" s="196"/>
      <c r="Z106" s="210"/>
      <c r="AB106" s="91"/>
      <c r="AC106" s="91"/>
      <c r="AD106" s="91"/>
      <c r="AE106" s="91"/>
      <c r="AF106" s="91"/>
      <c r="AG106" s="91"/>
      <c r="AH106" s="91"/>
    </row>
    <row r="107" spans="1:100" ht="15.75" customHeight="1">
      <c r="A107" s="5">
        <v>43</v>
      </c>
      <c r="B107" s="233" t="str">
        <f t="shared" si="6"/>
        <v/>
      </c>
      <c r="C107" s="617" t="str">
        <f>IF($C$26=TRUE,(Ⅴ２!B48),"表示不可")</f>
        <v>表示不可</v>
      </c>
      <c r="D107" s="618" t="str">
        <f>IF($C$26=TRUE,(Ⅴ２!C48),"表示不可")</f>
        <v>表示不可</v>
      </c>
      <c r="E107" s="619" t="str">
        <f>IF($C$26=TRUE,(Ⅴ２!D48),"表示不可")</f>
        <v>表示不可</v>
      </c>
      <c r="F107" s="620" t="str">
        <f>IF($C$26=TRUE,(Ⅴ２!E48),"表示不可")</f>
        <v>表示不可</v>
      </c>
      <c r="G107" s="573" t="str">
        <f>IF($C$26=TRUE,(Ⅴ２!F48),"表示不可")</f>
        <v>表示不可</v>
      </c>
      <c r="H107" s="621" t="str">
        <f t="shared" si="7"/>
        <v/>
      </c>
      <c r="I107" s="622" t="str">
        <f>IF($C$26=TRUE,(Ⅴ２!H48),"表示不可")</f>
        <v>表示不可</v>
      </c>
      <c r="J107" s="621" t="str">
        <f>IF($C$26=TRUE,(Ⅴ２!I48),"表示不可")</f>
        <v>表示不可</v>
      </c>
      <c r="K107" s="592" t="str">
        <f>IF($C$26=TRUE,(Ⅴ２!J48),"表示不可")</f>
        <v>表示不可</v>
      </c>
      <c r="L107" s="623" t="str">
        <f t="shared" si="8"/>
        <v/>
      </c>
      <c r="M107" s="619" t="str">
        <f>IF($C$26=TRUE,(Ⅴ２!L48),"表示不可")</f>
        <v>表示不可</v>
      </c>
      <c r="N107" s="624" t="str">
        <f>IF($C$26=TRUE,(Ⅴ２!M48),"表示不可")</f>
        <v>表示不可</v>
      </c>
      <c r="O107" s="625" t="str">
        <f>IF($C$26=TRUE,(Ⅴ２!N48),"表示不可")</f>
        <v>表示不可</v>
      </c>
      <c r="P107" s="394"/>
      <c r="Q107" s="160"/>
      <c r="R107" s="161"/>
      <c r="S107" s="162"/>
      <c r="T107" s="163"/>
      <c r="W107" s="90"/>
      <c r="X107" s="90"/>
      <c r="Y107" s="196"/>
      <c r="Z107" s="210"/>
      <c r="AB107" s="91"/>
      <c r="AC107" s="91"/>
      <c r="AD107" s="91"/>
      <c r="AE107" s="91"/>
      <c r="AF107" s="91"/>
      <c r="AG107" s="91"/>
      <c r="AH107" s="91"/>
    </row>
    <row r="108" spans="1:100" ht="15.75" customHeight="1">
      <c r="A108" s="5">
        <v>44</v>
      </c>
      <c r="B108" s="233" t="str">
        <f t="shared" si="6"/>
        <v/>
      </c>
      <c r="C108" s="617" t="str">
        <f>IF($C$26=TRUE,(Ⅴ２!B49),"表示不可")</f>
        <v>表示不可</v>
      </c>
      <c r="D108" s="618" t="str">
        <f>IF($C$26=TRUE,(Ⅴ２!C49),"表示不可")</f>
        <v>表示不可</v>
      </c>
      <c r="E108" s="619" t="str">
        <f>IF($C$26=TRUE,(Ⅴ２!D49),"表示不可")</f>
        <v>表示不可</v>
      </c>
      <c r="F108" s="620" t="str">
        <f>IF($C$26=TRUE,(Ⅴ２!E49),"表示不可")</f>
        <v>表示不可</v>
      </c>
      <c r="G108" s="573" t="str">
        <f>IF($C$26=TRUE,(Ⅴ２!F49),"表示不可")</f>
        <v>表示不可</v>
      </c>
      <c r="H108" s="621" t="str">
        <f t="shared" si="7"/>
        <v/>
      </c>
      <c r="I108" s="622" t="str">
        <f>IF($C$26=TRUE,(Ⅴ２!H49),"表示不可")</f>
        <v>表示不可</v>
      </c>
      <c r="J108" s="621" t="str">
        <f>IF($C$26=TRUE,(Ⅴ２!I49),"表示不可")</f>
        <v>表示不可</v>
      </c>
      <c r="K108" s="592" t="str">
        <f>IF($C$26=TRUE,(Ⅴ２!J49),"表示不可")</f>
        <v>表示不可</v>
      </c>
      <c r="L108" s="623" t="str">
        <f t="shared" si="8"/>
        <v/>
      </c>
      <c r="M108" s="619" t="str">
        <f>IF($C$26=TRUE,(Ⅴ２!L49),"表示不可")</f>
        <v>表示不可</v>
      </c>
      <c r="N108" s="624" t="str">
        <f>IF($C$26=TRUE,(Ⅴ２!M49),"表示不可")</f>
        <v>表示不可</v>
      </c>
      <c r="O108" s="625" t="str">
        <f>IF($C$26=TRUE,(Ⅴ２!N49),"表示不可")</f>
        <v>表示不可</v>
      </c>
      <c r="P108" s="394"/>
      <c r="Q108" s="160"/>
      <c r="R108" s="161"/>
      <c r="S108" s="162"/>
      <c r="T108" s="164"/>
      <c r="W108" s="90"/>
      <c r="X108" s="90"/>
      <c r="Y108" s="196"/>
      <c r="Z108" s="210"/>
      <c r="AB108" s="91"/>
      <c r="AC108" s="91"/>
      <c r="AD108" s="91"/>
      <c r="AE108" s="91"/>
      <c r="AF108" s="91"/>
      <c r="AG108" s="91"/>
      <c r="AH108" s="91"/>
    </row>
    <row r="109" spans="1:100" ht="15.75" customHeight="1" thickBot="1">
      <c r="A109" s="5">
        <v>45</v>
      </c>
      <c r="B109" s="234" t="str">
        <f t="shared" si="6"/>
        <v/>
      </c>
      <c r="C109" s="626" t="str">
        <f>IF($C$26=TRUE,(Ⅴ２!B50),"表示不可")</f>
        <v>表示不可</v>
      </c>
      <c r="D109" s="627" t="str">
        <f>IF($C$26=TRUE,(Ⅴ２!C50),"表示不可")</f>
        <v>表示不可</v>
      </c>
      <c r="E109" s="628" t="str">
        <f>IF($C$26=TRUE,(Ⅴ２!D50),"表示不可")</f>
        <v>表示不可</v>
      </c>
      <c r="F109" s="629" t="str">
        <f>IF($C$26=TRUE,(Ⅴ２!E50),"表示不可")</f>
        <v>表示不可</v>
      </c>
      <c r="G109" s="588" t="str">
        <f>IF($C$26=TRUE,(Ⅴ２!F50),"表示不可")</f>
        <v>表示不可</v>
      </c>
      <c r="H109" s="630" t="str">
        <f t="shared" si="7"/>
        <v/>
      </c>
      <c r="I109" s="631" t="str">
        <f>IF($C$26=TRUE,(Ⅴ２!H50),"表示不可")</f>
        <v>表示不可</v>
      </c>
      <c r="J109" s="630" t="str">
        <f>IF($C$26=TRUE,(Ⅴ２!I50),"表示不可")</f>
        <v>表示不可</v>
      </c>
      <c r="K109" s="597" t="str">
        <f>IF($C$26=TRUE,(Ⅴ２!J50),"表示不可")</f>
        <v>表示不可</v>
      </c>
      <c r="L109" s="632" t="str">
        <f t="shared" si="8"/>
        <v/>
      </c>
      <c r="M109" s="628" t="str">
        <f>IF($C$26=TRUE,(Ⅴ２!L50),"表示不可")</f>
        <v>表示不可</v>
      </c>
      <c r="N109" s="633" t="str">
        <f>IF($C$26=TRUE,(Ⅴ２!M50),"表示不可")</f>
        <v>表示不可</v>
      </c>
      <c r="O109" s="634" t="str">
        <f>IF($C$26=TRUE,(Ⅴ２!N50),"表示不可")</f>
        <v>表示不可</v>
      </c>
      <c r="P109" s="394"/>
      <c r="Q109" s="167"/>
      <c r="R109" s="168"/>
      <c r="S109" s="169"/>
      <c r="T109" s="170"/>
      <c r="W109" s="90"/>
      <c r="X109" s="90"/>
      <c r="Y109" s="196"/>
      <c r="Z109" s="210"/>
      <c r="AB109" s="91"/>
      <c r="AC109" s="91"/>
      <c r="AD109" s="91"/>
      <c r="AE109" s="91"/>
      <c r="AF109" s="91"/>
      <c r="AG109" s="91"/>
      <c r="AH109" s="91"/>
    </row>
    <row r="110" spans="1:100" s="63" customFormat="1" ht="15.75" customHeight="1">
      <c r="A110" s="5">
        <v>46</v>
      </c>
      <c r="B110" s="155" t="str">
        <f t="shared" si="6"/>
        <v/>
      </c>
      <c r="C110" s="635" t="str">
        <f>IF($C$26=TRUE,(Ⅴ２!B51),"表示不可")</f>
        <v>表示不可</v>
      </c>
      <c r="D110" s="636" t="str">
        <f>IF($C$26=TRUE,(Ⅴ２!C51),"表示不可")</f>
        <v>表示不可</v>
      </c>
      <c r="E110" s="569" t="str">
        <f>IF($C$26=TRUE,(Ⅴ２!D51),"表示不可")</f>
        <v>表示不可</v>
      </c>
      <c r="F110" s="570" t="str">
        <f>IF($C$26=TRUE,(Ⅴ２!E51),"表示不可")</f>
        <v>表示不可</v>
      </c>
      <c r="G110" s="474" t="str">
        <f>IF($C$26=TRUE,(Ⅴ２!F51),"表示不可")</f>
        <v>表示不可</v>
      </c>
      <c r="H110" s="571" t="str">
        <f t="shared" si="7"/>
        <v/>
      </c>
      <c r="I110" s="572" t="str">
        <f>IF($C$26=TRUE,(Ⅴ２!H51),"表示不可")</f>
        <v>表示不可</v>
      </c>
      <c r="J110" s="571" t="str">
        <f>IF($C$26=TRUE,(Ⅴ２!I51),"表示不可")</f>
        <v>表示不可</v>
      </c>
      <c r="K110" s="590" t="str">
        <f>IF($C$26=TRUE,(Ⅴ２!J51),"表示不可")</f>
        <v>表示不可</v>
      </c>
      <c r="L110" s="607" t="str">
        <f t="shared" si="8"/>
        <v/>
      </c>
      <c r="M110" s="569" t="str">
        <f>IF($C$26=TRUE,(Ⅴ２!L51),"表示不可")</f>
        <v>表示不可</v>
      </c>
      <c r="N110" s="606" t="str">
        <f>IF($C$26=TRUE,(Ⅴ２!M51),"表示不可")</f>
        <v>表示不可</v>
      </c>
      <c r="O110" s="396" t="str">
        <f>IF($C$26=TRUE,(Ⅴ２!N51),"表示不可")</f>
        <v>表示不可</v>
      </c>
      <c r="P110" s="394"/>
      <c r="Q110" s="172"/>
      <c r="R110" s="173"/>
      <c r="S110" s="174"/>
      <c r="T110" s="175"/>
      <c r="U110" s="197"/>
      <c r="V110" s="197"/>
      <c r="W110" s="90"/>
      <c r="X110" s="90"/>
      <c r="Y110" s="196"/>
      <c r="Z110" s="210"/>
      <c r="AA110" s="211"/>
      <c r="AB110" s="91"/>
      <c r="AC110" s="91"/>
      <c r="AD110" s="91"/>
      <c r="AE110" s="91"/>
      <c r="AF110" s="91"/>
      <c r="AG110" s="91"/>
      <c r="AH110" s="91"/>
      <c r="AI110" s="92"/>
      <c r="AJ110" s="92"/>
      <c r="AK110" s="93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63" customFormat="1" ht="15.75" customHeight="1">
      <c r="A111" s="5">
        <v>47</v>
      </c>
      <c r="B111" s="233" t="str">
        <f t="shared" si="6"/>
        <v/>
      </c>
      <c r="C111" s="617" t="str">
        <f>IF($C$26=TRUE,(Ⅴ２!B52),"表示不可")</f>
        <v>表示不可</v>
      </c>
      <c r="D111" s="618" t="str">
        <f>IF($C$26=TRUE,(Ⅴ２!C52),"表示不可")</f>
        <v>表示不可</v>
      </c>
      <c r="E111" s="619" t="str">
        <f>IF($C$26=TRUE,(Ⅴ２!D52),"表示不可")</f>
        <v>表示不可</v>
      </c>
      <c r="F111" s="620" t="str">
        <f>IF($C$26=TRUE,(Ⅴ２!E52),"表示不可")</f>
        <v>表示不可</v>
      </c>
      <c r="G111" s="573" t="str">
        <f>IF($C$26=TRUE,(Ⅴ２!F52),"表示不可")</f>
        <v>表示不可</v>
      </c>
      <c r="H111" s="621" t="str">
        <f t="shared" si="7"/>
        <v/>
      </c>
      <c r="I111" s="622" t="str">
        <f>IF($C$26=TRUE,(Ⅴ２!H52),"表示不可")</f>
        <v>表示不可</v>
      </c>
      <c r="J111" s="621" t="str">
        <f>IF($C$26=TRUE,(Ⅴ２!I52),"表示不可")</f>
        <v>表示不可</v>
      </c>
      <c r="K111" s="592" t="str">
        <f>IF($C$26=TRUE,(Ⅴ２!J52),"表示不可")</f>
        <v>表示不可</v>
      </c>
      <c r="L111" s="623" t="str">
        <f t="shared" si="8"/>
        <v/>
      </c>
      <c r="M111" s="619" t="str">
        <f>IF($C$26=TRUE,(Ⅴ２!L52),"表示不可")</f>
        <v>表示不可</v>
      </c>
      <c r="N111" s="624" t="str">
        <f>IF($C$26=TRUE,(Ⅴ２!M52),"表示不可")</f>
        <v>表示不可</v>
      </c>
      <c r="O111" s="625" t="str">
        <f>IF($C$26=TRUE,(Ⅴ２!N52),"表示不可")</f>
        <v>表示不可</v>
      </c>
      <c r="P111" s="394"/>
      <c r="Q111" s="160"/>
      <c r="R111" s="161"/>
      <c r="S111" s="162"/>
      <c r="T111" s="164"/>
      <c r="U111" s="197"/>
      <c r="V111" s="197"/>
      <c r="W111" s="90"/>
      <c r="X111" s="90"/>
      <c r="Y111" s="196"/>
      <c r="Z111" s="210"/>
      <c r="AA111" s="211"/>
      <c r="AB111" s="91"/>
      <c r="AC111" s="91"/>
      <c r="AD111" s="91"/>
      <c r="AE111" s="91"/>
      <c r="AF111" s="91"/>
      <c r="AG111" s="91"/>
      <c r="AH111" s="91"/>
      <c r="AI111" s="92"/>
      <c r="AJ111" s="92"/>
      <c r="AK111" s="93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63" customFormat="1" ht="15.75" customHeight="1">
      <c r="A112" s="5">
        <v>48</v>
      </c>
      <c r="B112" s="233" t="str">
        <f t="shared" si="6"/>
        <v/>
      </c>
      <c r="C112" s="617" t="str">
        <f>IF($C$26=TRUE,(Ⅴ２!B53),"表示不可")</f>
        <v>表示不可</v>
      </c>
      <c r="D112" s="618" t="str">
        <f>IF($C$26=TRUE,(Ⅴ２!C53),"表示不可")</f>
        <v>表示不可</v>
      </c>
      <c r="E112" s="619" t="str">
        <f>IF($C$26=TRUE,(Ⅴ２!D53),"表示不可")</f>
        <v>表示不可</v>
      </c>
      <c r="F112" s="620" t="str">
        <f>IF($C$26=TRUE,(Ⅴ２!E53),"表示不可")</f>
        <v>表示不可</v>
      </c>
      <c r="G112" s="573" t="str">
        <f>IF($C$26=TRUE,(Ⅴ２!F53),"表示不可")</f>
        <v>表示不可</v>
      </c>
      <c r="H112" s="621" t="str">
        <f t="shared" si="7"/>
        <v/>
      </c>
      <c r="I112" s="622" t="str">
        <f>IF($C$26=TRUE,(Ⅴ２!H53),"表示不可")</f>
        <v>表示不可</v>
      </c>
      <c r="J112" s="621" t="str">
        <f>IF($C$26=TRUE,(Ⅴ２!I53),"表示不可")</f>
        <v>表示不可</v>
      </c>
      <c r="K112" s="592" t="str">
        <f>IF($C$26=TRUE,(Ⅴ２!J53),"表示不可")</f>
        <v>表示不可</v>
      </c>
      <c r="L112" s="623" t="str">
        <f t="shared" si="8"/>
        <v/>
      </c>
      <c r="M112" s="619" t="str">
        <f>IF($C$26=TRUE,(Ⅴ２!L53),"表示不可")</f>
        <v>表示不可</v>
      </c>
      <c r="N112" s="624" t="str">
        <f>IF($C$26=TRUE,(Ⅴ２!M53),"表示不可")</f>
        <v>表示不可</v>
      </c>
      <c r="O112" s="625" t="str">
        <f>IF($C$26=TRUE,(Ⅴ２!N53),"表示不可")</f>
        <v>表示不可</v>
      </c>
      <c r="P112" s="394"/>
      <c r="Q112" s="160"/>
      <c r="R112" s="161"/>
      <c r="S112" s="162"/>
      <c r="T112" s="163"/>
      <c r="U112" s="197"/>
      <c r="V112" s="197"/>
      <c r="W112" s="90"/>
      <c r="X112" s="90"/>
      <c r="Y112" s="196"/>
      <c r="Z112" s="210"/>
      <c r="AA112" s="211"/>
      <c r="AB112" s="91"/>
      <c r="AC112" s="91"/>
      <c r="AD112" s="91"/>
      <c r="AE112" s="91"/>
      <c r="AF112" s="91"/>
      <c r="AG112" s="91"/>
      <c r="AH112" s="91"/>
      <c r="AI112" s="92"/>
      <c r="AJ112" s="92"/>
      <c r="AK112" s="93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63" customFormat="1" ht="15.75" customHeight="1">
      <c r="A113" s="5">
        <v>49</v>
      </c>
      <c r="B113" s="233" t="str">
        <f t="shared" si="6"/>
        <v/>
      </c>
      <c r="C113" s="617" t="str">
        <f>IF($C$26=TRUE,(Ⅴ２!B54),"表示不可")</f>
        <v>表示不可</v>
      </c>
      <c r="D113" s="618" t="str">
        <f>IF($C$26=TRUE,(Ⅴ２!C54),"表示不可")</f>
        <v>表示不可</v>
      </c>
      <c r="E113" s="619" t="str">
        <f>IF($C$26=TRUE,(Ⅴ２!D54),"表示不可")</f>
        <v>表示不可</v>
      </c>
      <c r="F113" s="620" t="str">
        <f>IF($C$26=TRUE,(Ⅴ２!E54),"表示不可")</f>
        <v>表示不可</v>
      </c>
      <c r="G113" s="573" t="str">
        <f>IF($C$26=TRUE,(Ⅴ２!F54),"表示不可")</f>
        <v>表示不可</v>
      </c>
      <c r="H113" s="621" t="str">
        <f t="shared" si="7"/>
        <v/>
      </c>
      <c r="I113" s="622" t="str">
        <f>IF($C$26=TRUE,(Ⅴ２!H54),"表示不可")</f>
        <v>表示不可</v>
      </c>
      <c r="J113" s="621" t="str">
        <f>IF($C$26=TRUE,(Ⅴ２!I54),"表示不可")</f>
        <v>表示不可</v>
      </c>
      <c r="K113" s="592" t="str">
        <f>IF($C$26=TRUE,(Ⅴ２!J54),"表示不可")</f>
        <v>表示不可</v>
      </c>
      <c r="L113" s="623" t="str">
        <f t="shared" si="8"/>
        <v/>
      </c>
      <c r="M113" s="619" t="str">
        <f>IF($C$26=TRUE,(Ⅴ２!L54),"表示不可")</f>
        <v>表示不可</v>
      </c>
      <c r="N113" s="624" t="str">
        <f>IF($C$26=TRUE,(Ⅴ２!M54),"表示不可")</f>
        <v>表示不可</v>
      </c>
      <c r="O113" s="625" t="str">
        <f>IF($C$26=TRUE,(Ⅴ２!N54),"表示不可")</f>
        <v>表示不可</v>
      </c>
      <c r="P113" s="394"/>
      <c r="Q113" s="160"/>
      <c r="R113" s="161"/>
      <c r="S113" s="162"/>
      <c r="T113" s="163"/>
      <c r="U113" s="197"/>
      <c r="V113" s="197"/>
      <c r="W113" s="90"/>
      <c r="X113" s="90"/>
      <c r="Y113" s="196"/>
      <c r="Z113" s="210"/>
      <c r="AA113" s="211"/>
      <c r="AB113" s="91"/>
      <c r="AC113" s="91"/>
      <c r="AD113" s="91"/>
      <c r="AE113" s="91"/>
      <c r="AF113" s="91"/>
      <c r="AG113" s="91"/>
      <c r="AH113" s="91"/>
      <c r="AI113" s="92"/>
      <c r="AJ113" s="92"/>
      <c r="AK113" s="9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s="63" customFormat="1" ht="15.75" customHeight="1" thickBot="1">
      <c r="A114" s="5">
        <v>50</v>
      </c>
      <c r="B114" s="235" t="str">
        <f t="shared" si="6"/>
        <v/>
      </c>
      <c r="C114" s="637" t="str">
        <f>IF($C$26=TRUE,(Ⅴ２!B55),"表示不可")</f>
        <v>表示不可</v>
      </c>
      <c r="D114" s="638" t="str">
        <f>IF($C$26=TRUE,(Ⅴ２!C55),"表示不可")</f>
        <v>表示不可</v>
      </c>
      <c r="E114" s="639" t="str">
        <f>IF($C$26=TRUE,(Ⅴ２!D55),"表示不可")</f>
        <v>表示不可</v>
      </c>
      <c r="F114" s="640" t="str">
        <f>IF($C$26=TRUE,(Ⅴ２!E55),"表示不可")</f>
        <v>表示不可</v>
      </c>
      <c r="G114" s="577" t="str">
        <f>IF($C$26=TRUE,(Ⅴ２!F55),"表示不可")</f>
        <v>表示不可</v>
      </c>
      <c r="H114" s="641" t="str">
        <f t="shared" si="7"/>
        <v/>
      </c>
      <c r="I114" s="642" t="str">
        <f>IF($C$26=TRUE,(Ⅴ２!H55),"表示不可")</f>
        <v>表示不可</v>
      </c>
      <c r="J114" s="641" t="str">
        <f>IF($C$26=TRUE,(Ⅴ２!I55),"表示不可")</f>
        <v>表示不可</v>
      </c>
      <c r="K114" s="593" t="str">
        <f>IF($C$26=TRUE,(Ⅴ２!J55),"表示不可")</f>
        <v>表示不可</v>
      </c>
      <c r="L114" s="643" t="str">
        <f t="shared" si="8"/>
        <v/>
      </c>
      <c r="M114" s="639" t="str">
        <f>IF($C$26=TRUE,(Ⅴ２!L55),"表示不可")</f>
        <v>表示不可</v>
      </c>
      <c r="N114" s="644" t="str">
        <f>IF($C$26=TRUE,(Ⅴ２!M55),"表示不可")</f>
        <v>表示不可</v>
      </c>
      <c r="O114" s="645" t="str">
        <f>IF($C$26=TRUE,(Ⅴ２!N55),"表示不可")</f>
        <v>表示不可</v>
      </c>
      <c r="P114" s="394"/>
      <c r="Q114" s="177"/>
      <c r="R114" s="178"/>
      <c r="S114" s="179"/>
      <c r="T114" s="180"/>
      <c r="U114" s="197"/>
      <c r="V114" s="197"/>
      <c r="W114" s="90"/>
      <c r="X114" s="90"/>
      <c r="Y114" s="196"/>
      <c r="Z114" s="210"/>
      <c r="AA114" s="211"/>
      <c r="AB114" s="91"/>
      <c r="AC114" s="91"/>
      <c r="AD114" s="91"/>
      <c r="AE114" s="91"/>
      <c r="AF114" s="91"/>
      <c r="AG114" s="91"/>
      <c r="AH114" s="91"/>
      <c r="AI114" s="92"/>
      <c r="AJ114" s="92"/>
      <c r="AK114" s="93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:100" s="63" customFormat="1" ht="15.75" customHeight="1">
      <c r="A115" s="5">
        <v>51</v>
      </c>
      <c r="B115" s="171" t="str">
        <f t="shared" si="6"/>
        <v/>
      </c>
      <c r="C115" s="646" t="str">
        <f>IF($C$26=TRUE,(Ⅴ２!B56),"表示不可")</f>
        <v>表示不可</v>
      </c>
      <c r="D115" s="647" t="str">
        <f>IF($C$26=TRUE,(Ⅴ２!C56),"表示不可")</f>
        <v>表示不可</v>
      </c>
      <c r="E115" s="580" t="str">
        <f>IF($C$26=TRUE,(Ⅴ２!D56),"表示不可")</f>
        <v>表示不可</v>
      </c>
      <c r="F115" s="581" t="str">
        <f>IF($C$26=TRUE,(Ⅴ２!E56),"表示不可")</f>
        <v>表示不可</v>
      </c>
      <c r="G115" s="476" t="str">
        <f>IF($C$26=TRUE,(Ⅴ２!F56),"表示不可")</f>
        <v>表示不可</v>
      </c>
      <c r="H115" s="582" t="str">
        <f t="shared" si="7"/>
        <v/>
      </c>
      <c r="I115" s="583" t="str">
        <f>IF($C$26=TRUE,(Ⅴ２!H56),"表示不可")</f>
        <v>表示不可</v>
      </c>
      <c r="J115" s="582" t="str">
        <f>IF($C$26=TRUE,(Ⅴ２!I56),"表示不可")</f>
        <v>表示不可</v>
      </c>
      <c r="K115" s="595" t="str">
        <f>IF($C$26=TRUE,(Ⅴ２!J56),"表示不可")</f>
        <v>表示不可</v>
      </c>
      <c r="L115" s="605" t="str">
        <f t="shared" si="8"/>
        <v/>
      </c>
      <c r="M115" s="580" t="str">
        <f>IF($C$26=TRUE,(Ⅴ２!L56),"表示不可")</f>
        <v>表示不可</v>
      </c>
      <c r="N115" s="610" t="str">
        <f>IF($C$26=TRUE,(Ⅴ２!M56),"表示不可")</f>
        <v>表示不可</v>
      </c>
      <c r="O115" s="400" t="str">
        <f>IF($C$26=TRUE,(Ⅴ２!N56),"表示不可")</f>
        <v>表示不可</v>
      </c>
      <c r="P115" s="394"/>
      <c r="Q115" s="181"/>
      <c r="R115" s="182"/>
      <c r="S115" s="183"/>
      <c r="T115" s="184"/>
      <c r="U115" s="197"/>
      <c r="V115" s="197"/>
      <c r="W115" s="90"/>
      <c r="X115" s="90"/>
      <c r="Y115" s="196"/>
      <c r="Z115" s="210"/>
      <c r="AA115" s="211"/>
      <c r="AB115" s="91"/>
      <c r="AC115" s="91"/>
      <c r="AD115" s="91"/>
      <c r="AE115" s="91"/>
      <c r="AF115" s="91"/>
      <c r="AG115" s="91"/>
      <c r="AH115" s="91"/>
      <c r="AI115" s="92"/>
      <c r="AJ115" s="92"/>
      <c r="AK115" s="92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s="63" customFormat="1" ht="15.75" customHeight="1">
      <c r="A116" s="5">
        <v>52</v>
      </c>
      <c r="B116" s="233" t="str">
        <f t="shared" si="6"/>
        <v/>
      </c>
      <c r="C116" s="617" t="str">
        <f>IF($C$26=TRUE,(Ⅴ２!B57),"表示不可")</f>
        <v>表示不可</v>
      </c>
      <c r="D116" s="618" t="str">
        <f>IF($C$26=TRUE,(Ⅴ２!C57),"表示不可")</f>
        <v>表示不可</v>
      </c>
      <c r="E116" s="619" t="str">
        <f>IF($C$26=TRUE,(Ⅴ２!D57),"表示不可")</f>
        <v>表示不可</v>
      </c>
      <c r="F116" s="620" t="str">
        <f>IF($C$26=TRUE,(Ⅴ２!E57),"表示不可")</f>
        <v>表示不可</v>
      </c>
      <c r="G116" s="573" t="str">
        <f>IF($C$26=TRUE,(Ⅴ２!F57),"表示不可")</f>
        <v>表示不可</v>
      </c>
      <c r="H116" s="621" t="str">
        <f t="shared" si="7"/>
        <v/>
      </c>
      <c r="I116" s="622" t="str">
        <f>IF($C$26=TRUE,(Ⅴ２!H57),"表示不可")</f>
        <v>表示不可</v>
      </c>
      <c r="J116" s="621" t="str">
        <f>IF($C$26=TRUE,(Ⅴ２!I57),"表示不可")</f>
        <v>表示不可</v>
      </c>
      <c r="K116" s="592" t="str">
        <f>IF($C$26=TRUE,(Ⅴ２!J57),"表示不可")</f>
        <v>表示不可</v>
      </c>
      <c r="L116" s="623" t="str">
        <f t="shared" si="8"/>
        <v/>
      </c>
      <c r="M116" s="619" t="str">
        <f>IF($C$26=TRUE,(Ⅴ２!L57),"表示不可")</f>
        <v>表示不可</v>
      </c>
      <c r="N116" s="624" t="str">
        <f>IF($C$26=TRUE,(Ⅴ２!M57),"表示不可")</f>
        <v>表示不可</v>
      </c>
      <c r="O116" s="625" t="str">
        <f>IF($C$26=TRUE,(Ⅴ２!N57),"表示不可")</f>
        <v>表示不可</v>
      </c>
      <c r="P116" s="394"/>
      <c r="Q116" s="160"/>
      <c r="R116" s="161"/>
      <c r="S116" s="162"/>
      <c r="T116" s="164"/>
      <c r="U116" s="197"/>
      <c r="V116" s="197"/>
      <c r="W116" s="90"/>
      <c r="X116" s="90"/>
      <c r="Y116" s="196"/>
      <c r="Z116" s="210"/>
      <c r="AA116" s="211"/>
      <c r="AB116" s="91"/>
      <c r="AC116" s="91"/>
      <c r="AD116" s="91"/>
      <c r="AE116" s="91"/>
      <c r="AF116" s="91"/>
      <c r="AG116" s="91"/>
      <c r="AH116" s="91"/>
      <c r="AI116" s="92"/>
      <c r="AJ116" s="92"/>
      <c r="AK116" s="92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:100" ht="15.75" customHeight="1">
      <c r="A117" s="5">
        <v>53</v>
      </c>
      <c r="B117" s="233" t="str">
        <f t="shared" si="6"/>
        <v/>
      </c>
      <c r="C117" s="617" t="str">
        <f>IF($C$26=TRUE,(Ⅴ２!B58),"表示不可")</f>
        <v>表示不可</v>
      </c>
      <c r="D117" s="618" t="str">
        <f>IF($C$26=TRUE,(Ⅴ２!C58),"表示不可")</f>
        <v>表示不可</v>
      </c>
      <c r="E117" s="619" t="str">
        <f>IF($C$26=TRUE,(Ⅴ２!D58),"表示不可")</f>
        <v>表示不可</v>
      </c>
      <c r="F117" s="620" t="str">
        <f>IF($C$26=TRUE,(Ⅴ２!E58),"表示不可")</f>
        <v>表示不可</v>
      </c>
      <c r="G117" s="573" t="str">
        <f>IF($C$26=TRUE,(Ⅴ２!F58),"表示不可")</f>
        <v>表示不可</v>
      </c>
      <c r="H117" s="621" t="str">
        <f t="shared" si="7"/>
        <v/>
      </c>
      <c r="I117" s="622" t="str">
        <f>IF($C$26=TRUE,(Ⅴ２!H58),"表示不可")</f>
        <v>表示不可</v>
      </c>
      <c r="J117" s="621" t="str">
        <f>IF($C$26=TRUE,(Ⅴ２!I58),"表示不可")</f>
        <v>表示不可</v>
      </c>
      <c r="K117" s="592" t="str">
        <f>IF($C$26=TRUE,(Ⅴ２!J58),"表示不可")</f>
        <v>表示不可</v>
      </c>
      <c r="L117" s="623" t="str">
        <f t="shared" si="8"/>
        <v/>
      </c>
      <c r="M117" s="619" t="str">
        <f>IF($C$26=TRUE,(Ⅴ２!L58),"表示不可")</f>
        <v>表示不可</v>
      </c>
      <c r="N117" s="624" t="str">
        <f>IF($C$26=TRUE,(Ⅴ２!M58),"表示不可")</f>
        <v>表示不可</v>
      </c>
      <c r="O117" s="625" t="str">
        <f>IF($C$26=TRUE,(Ⅴ２!N58),"表示不可")</f>
        <v>表示不可</v>
      </c>
      <c r="P117" s="394"/>
      <c r="Q117" s="160"/>
      <c r="R117" s="161"/>
      <c r="S117" s="162"/>
      <c r="T117" s="163"/>
      <c r="W117" s="90"/>
      <c r="X117" s="90"/>
      <c r="Y117" s="196"/>
      <c r="Z117" s="210"/>
      <c r="AB117" s="91"/>
      <c r="AC117" s="91"/>
      <c r="AD117" s="91"/>
      <c r="AE117" s="91"/>
      <c r="AF117" s="91"/>
      <c r="AG117" s="91"/>
      <c r="AH117" s="91"/>
      <c r="AK117" s="92"/>
    </row>
    <row r="118" spans="1:100" ht="15.75" customHeight="1">
      <c r="A118" s="5">
        <v>54</v>
      </c>
      <c r="B118" s="233" t="str">
        <f t="shared" si="6"/>
        <v/>
      </c>
      <c r="C118" s="617" t="str">
        <f>IF($C$26=TRUE,(Ⅴ２!B59),"表示不可")</f>
        <v>表示不可</v>
      </c>
      <c r="D118" s="618" t="str">
        <f>IF($C$26=TRUE,(Ⅴ２!C59),"表示不可")</f>
        <v>表示不可</v>
      </c>
      <c r="E118" s="619" t="str">
        <f>IF($C$26=TRUE,(Ⅴ２!D59),"表示不可")</f>
        <v>表示不可</v>
      </c>
      <c r="F118" s="620" t="str">
        <f>IF($C$26=TRUE,(Ⅴ２!E59),"表示不可")</f>
        <v>表示不可</v>
      </c>
      <c r="G118" s="573" t="str">
        <f>IF($C$26=TRUE,(Ⅴ２!F59),"表示不可")</f>
        <v>表示不可</v>
      </c>
      <c r="H118" s="621" t="str">
        <f t="shared" si="7"/>
        <v/>
      </c>
      <c r="I118" s="622" t="str">
        <f>IF($C$26=TRUE,(Ⅴ２!H59),"表示不可")</f>
        <v>表示不可</v>
      </c>
      <c r="J118" s="621" t="str">
        <f>IF($C$26=TRUE,(Ⅴ２!I59),"表示不可")</f>
        <v>表示不可</v>
      </c>
      <c r="K118" s="592" t="str">
        <f>IF($C$26=TRUE,(Ⅴ２!J59),"表示不可")</f>
        <v>表示不可</v>
      </c>
      <c r="L118" s="623" t="str">
        <f t="shared" si="8"/>
        <v/>
      </c>
      <c r="M118" s="619" t="str">
        <f>IF($C$26=TRUE,(Ⅴ２!L59),"表示不可")</f>
        <v>表示不可</v>
      </c>
      <c r="N118" s="624" t="str">
        <f>IF($C$26=TRUE,(Ⅴ２!M59),"表示不可")</f>
        <v>表示不可</v>
      </c>
      <c r="O118" s="625" t="str">
        <f>IF($C$26=TRUE,(Ⅴ２!N59),"表示不可")</f>
        <v>表示不可</v>
      </c>
      <c r="P118" s="394"/>
      <c r="Q118" s="160"/>
      <c r="R118" s="161"/>
      <c r="S118" s="160"/>
      <c r="T118" s="163"/>
      <c r="W118" s="90"/>
      <c r="X118" s="90"/>
      <c r="Y118" s="196"/>
      <c r="Z118" s="210"/>
      <c r="AB118" s="91"/>
      <c r="AC118" s="91"/>
      <c r="AD118" s="91"/>
      <c r="AE118" s="91"/>
      <c r="AF118" s="91"/>
      <c r="AG118" s="91"/>
      <c r="AH118" s="91"/>
      <c r="AK118" s="92"/>
    </row>
    <row r="119" spans="1:100" ht="15.75" customHeight="1" thickBot="1">
      <c r="A119" s="5">
        <v>55</v>
      </c>
      <c r="B119" s="234" t="str">
        <f t="shared" si="6"/>
        <v/>
      </c>
      <c r="C119" s="626" t="str">
        <f>IF($C$26=TRUE,(Ⅴ２!B60),"表示不可")</f>
        <v>表示不可</v>
      </c>
      <c r="D119" s="627" t="str">
        <f>IF($C$26=TRUE,(Ⅴ２!C60),"表示不可")</f>
        <v>表示不可</v>
      </c>
      <c r="E119" s="628" t="str">
        <f>IF($C$26=TRUE,(Ⅴ２!D60),"表示不可")</f>
        <v>表示不可</v>
      </c>
      <c r="F119" s="629" t="str">
        <f>IF($C$26=TRUE,(Ⅴ２!E60),"表示不可")</f>
        <v>表示不可</v>
      </c>
      <c r="G119" s="588" t="str">
        <f>IF($C$26=TRUE,(Ⅴ２!F60),"表示不可")</f>
        <v>表示不可</v>
      </c>
      <c r="H119" s="630" t="str">
        <f t="shared" si="7"/>
        <v/>
      </c>
      <c r="I119" s="631" t="str">
        <f>IF($C$26=TRUE,(Ⅴ２!H60),"表示不可")</f>
        <v>表示不可</v>
      </c>
      <c r="J119" s="630" t="str">
        <f>IF($C$26=TRUE,(Ⅴ２!I60),"表示不可")</f>
        <v>表示不可</v>
      </c>
      <c r="K119" s="597" t="str">
        <f>IF($C$26=TRUE,(Ⅴ２!J60),"表示不可")</f>
        <v>表示不可</v>
      </c>
      <c r="L119" s="632" t="str">
        <f t="shared" si="8"/>
        <v/>
      </c>
      <c r="M119" s="628" t="str">
        <f>IF($C$26=TRUE,(Ⅴ２!L60),"表示不可")</f>
        <v>表示不可</v>
      </c>
      <c r="N119" s="633" t="str">
        <f>IF($C$26=TRUE,(Ⅴ２!M60),"表示不可")</f>
        <v>表示不可</v>
      </c>
      <c r="O119" s="634" t="str">
        <f>IF($C$26=TRUE,(Ⅴ２!N60),"表示不可")</f>
        <v>表示不可</v>
      </c>
      <c r="P119" s="394"/>
      <c r="Q119" s="167"/>
      <c r="R119" s="168"/>
      <c r="S119" s="167"/>
      <c r="T119" s="170"/>
      <c r="W119" s="90"/>
      <c r="X119" s="90"/>
      <c r="Y119" s="196"/>
      <c r="Z119" s="210"/>
      <c r="AB119" s="91"/>
      <c r="AC119" s="91"/>
      <c r="AD119" s="91"/>
      <c r="AE119" s="91"/>
      <c r="AF119" s="91"/>
      <c r="AG119" s="91"/>
      <c r="AH119" s="91"/>
      <c r="AK119" s="92"/>
    </row>
    <row r="120" spans="1:100" ht="15.75" customHeight="1">
      <c r="A120" s="5">
        <v>56</v>
      </c>
      <c r="B120" s="155" t="str">
        <f t="shared" si="6"/>
        <v/>
      </c>
      <c r="C120" s="635" t="str">
        <f>IF($C$26=TRUE,(Ⅴ２!B61),"表示不可")</f>
        <v>表示不可</v>
      </c>
      <c r="D120" s="636" t="str">
        <f>IF($C$26=TRUE,(Ⅴ２!C61),"表示不可")</f>
        <v>表示不可</v>
      </c>
      <c r="E120" s="569" t="str">
        <f>IF($C$26=TRUE,(Ⅴ２!D61),"表示不可")</f>
        <v>表示不可</v>
      </c>
      <c r="F120" s="570" t="str">
        <f>IF($C$26=TRUE,(Ⅴ２!E61),"表示不可")</f>
        <v>表示不可</v>
      </c>
      <c r="G120" s="474" t="str">
        <f>IF($C$26=TRUE,(Ⅴ２!F61),"表示不可")</f>
        <v>表示不可</v>
      </c>
      <c r="H120" s="571" t="str">
        <f t="shared" si="7"/>
        <v/>
      </c>
      <c r="I120" s="572" t="str">
        <f>IF($C$26=TRUE,(Ⅴ２!H61),"表示不可")</f>
        <v>表示不可</v>
      </c>
      <c r="J120" s="571" t="str">
        <f>IF($C$26=TRUE,(Ⅴ２!I61),"表示不可")</f>
        <v>表示不可</v>
      </c>
      <c r="K120" s="590" t="str">
        <f>IF($C$26=TRUE,(Ⅴ２!J61),"表示不可")</f>
        <v>表示不可</v>
      </c>
      <c r="L120" s="607" t="str">
        <f t="shared" si="8"/>
        <v/>
      </c>
      <c r="M120" s="569" t="str">
        <f>IF($C$26=TRUE,(Ⅴ２!L61),"表示不可")</f>
        <v>表示不可</v>
      </c>
      <c r="N120" s="606" t="str">
        <f>IF($C$26=TRUE,(Ⅴ２!M61),"表示不可")</f>
        <v>表示不可</v>
      </c>
      <c r="O120" s="396" t="str">
        <f>IF($C$26=TRUE,(Ⅴ２!N61),"表示不可")</f>
        <v>表示不可</v>
      </c>
      <c r="P120" s="394"/>
      <c r="Q120" s="172"/>
      <c r="R120" s="173"/>
      <c r="S120" s="172"/>
      <c r="T120" s="175"/>
      <c r="W120" s="90"/>
      <c r="X120" s="90"/>
      <c r="Y120" s="196"/>
      <c r="Z120" s="210"/>
      <c r="AB120" s="91"/>
      <c r="AC120" s="91"/>
      <c r="AD120" s="91"/>
      <c r="AE120" s="91"/>
      <c r="AF120" s="91"/>
      <c r="AG120" s="91"/>
      <c r="AH120" s="91"/>
      <c r="AK120" s="92"/>
    </row>
    <row r="121" spans="1:100" ht="15.75" customHeight="1">
      <c r="A121" s="5">
        <v>57</v>
      </c>
      <c r="B121" s="233" t="str">
        <f t="shared" si="6"/>
        <v/>
      </c>
      <c r="C121" s="617" t="str">
        <f>IF($C$26=TRUE,(Ⅴ２!B62),"表示不可")</f>
        <v>表示不可</v>
      </c>
      <c r="D121" s="618" t="str">
        <f>IF($C$26=TRUE,(Ⅴ２!C62),"表示不可")</f>
        <v>表示不可</v>
      </c>
      <c r="E121" s="619" t="str">
        <f>IF($C$26=TRUE,(Ⅴ２!D62),"表示不可")</f>
        <v>表示不可</v>
      </c>
      <c r="F121" s="620" t="str">
        <f>IF($C$26=TRUE,(Ⅴ２!E62),"表示不可")</f>
        <v>表示不可</v>
      </c>
      <c r="G121" s="573" t="str">
        <f>IF($C$26=TRUE,(Ⅴ２!F62),"表示不可")</f>
        <v>表示不可</v>
      </c>
      <c r="H121" s="621" t="str">
        <f t="shared" si="7"/>
        <v/>
      </c>
      <c r="I121" s="622" t="str">
        <f>IF($C$26=TRUE,(Ⅴ２!H62),"表示不可")</f>
        <v>表示不可</v>
      </c>
      <c r="J121" s="621" t="str">
        <f>IF($C$26=TRUE,(Ⅴ２!I62),"表示不可")</f>
        <v>表示不可</v>
      </c>
      <c r="K121" s="592" t="str">
        <f>IF($C$26=TRUE,(Ⅴ２!J62),"表示不可")</f>
        <v>表示不可</v>
      </c>
      <c r="L121" s="623" t="str">
        <f t="shared" si="8"/>
        <v/>
      </c>
      <c r="M121" s="619" t="str">
        <f>IF($C$26=TRUE,(Ⅴ２!L62),"表示不可")</f>
        <v>表示不可</v>
      </c>
      <c r="N121" s="624" t="str">
        <f>IF($C$26=TRUE,(Ⅴ２!M62),"表示不可")</f>
        <v>表示不可</v>
      </c>
      <c r="O121" s="625" t="str">
        <f>IF($C$26=TRUE,(Ⅴ２!N62),"表示不可")</f>
        <v>表示不可</v>
      </c>
      <c r="P121" s="394"/>
      <c r="Q121" s="160"/>
      <c r="R121" s="161"/>
      <c r="S121" s="160"/>
      <c r="T121" s="163"/>
      <c r="W121" s="90"/>
      <c r="X121" s="90"/>
      <c r="Y121" s="196"/>
      <c r="Z121" s="210"/>
      <c r="AB121" s="91"/>
      <c r="AC121" s="91"/>
      <c r="AD121" s="91"/>
      <c r="AE121" s="91"/>
      <c r="AF121" s="91"/>
      <c r="AG121" s="91"/>
      <c r="AH121" s="91"/>
      <c r="AK121" s="92"/>
    </row>
    <row r="122" spans="1:100" ht="15.75" customHeight="1">
      <c r="A122" s="5">
        <v>58</v>
      </c>
      <c r="B122" s="233" t="str">
        <f t="shared" si="6"/>
        <v/>
      </c>
      <c r="C122" s="617" t="str">
        <f>IF($C$26=TRUE,(Ⅴ２!B63),"表示不可")</f>
        <v>表示不可</v>
      </c>
      <c r="D122" s="618" t="str">
        <f>IF($C$26=TRUE,(Ⅴ２!C63),"表示不可")</f>
        <v>表示不可</v>
      </c>
      <c r="E122" s="619" t="str">
        <f>IF($C$26=TRUE,(Ⅴ２!D63),"表示不可")</f>
        <v>表示不可</v>
      </c>
      <c r="F122" s="620" t="str">
        <f>IF($C$26=TRUE,(Ⅴ２!E63),"表示不可")</f>
        <v>表示不可</v>
      </c>
      <c r="G122" s="573" t="str">
        <f>IF($C$26=TRUE,(Ⅴ２!F63),"表示不可")</f>
        <v>表示不可</v>
      </c>
      <c r="H122" s="621" t="str">
        <f t="shared" si="7"/>
        <v/>
      </c>
      <c r="I122" s="622" t="str">
        <f>IF($C$26=TRUE,(Ⅴ２!H63),"表示不可")</f>
        <v>表示不可</v>
      </c>
      <c r="J122" s="621" t="str">
        <f>IF($C$26=TRUE,(Ⅴ２!I63),"表示不可")</f>
        <v>表示不可</v>
      </c>
      <c r="K122" s="592" t="str">
        <f>IF($C$26=TRUE,(Ⅴ２!J63),"表示不可")</f>
        <v>表示不可</v>
      </c>
      <c r="L122" s="623" t="str">
        <f t="shared" si="8"/>
        <v/>
      </c>
      <c r="M122" s="619" t="str">
        <f>IF($C$26=TRUE,(Ⅴ２!L63),"表示不可")</f>
        <v>表示不可</v>
      </c>
      <c r="N122" s="624" t="str">
        <f>IF($C$26=TRUE,(Ⅴ２!M63),"表示不可")</f>
        <v>表示不可</v>
      </c>
      <c r="O122" s="625" t="str">
        <f>IF($C$26=TRUE,(Ⅴ２!N63),"表示不可")</f>
        <v>表示不可</v>
      </c>
      <c r="P122" s="394"/>
      <c r="Q122" s="160"/>
      <c r="R122" s="161"/>
      <c r="S122" s="160"/>
      <c r="T122" s="163"/>
      <c r="W122" s="90"/>
      <c r="X122" s="90"/>
      <c r="Y122" s="196"/>
      <c r="Z122" s="210"/>
      <c r="AB122" s="91"/>
      <c r="AC122" s="91"/>
      <c r="AD122" s="91"/>
      <c r="AE122" s="91"/>
      <c r="AF122" s="91"/>
      <c r="AG122" s="91"/>
      <c r="AH122" s="91"/>
      <c r="AK122" s="92"/>
    </row>
    <row r="123" spans="1:100" ht="15.75" customHeight="1">
      <c r="A123" s="5">
        <v>59</v>
      </c>
      <c r="B123" s="233" t="str">
        <f t="shared" si="6"/>
        <v/>
      </c>
      <c r="C123" s="617" t="str">
        <f>IF($C$26=TRUE,(Ⅴ２!B64),"表示不可")</f>
        <v>表示不可</v>
      </c>
      <c r="D123" s="618" t="str">
        <f>IF($C$26=TRUE,(Ⅴ２!C64),"表示不可")</f>
        <v>表示不可</v>
      </c>
      <c r="E123" s="619" t="str">
        <f>IF($C$26=TRUE,(Ⅴ２!D64),"表示不可")</f>
        <v>表示不可</v>
      </c>
      <c r="F123" s="620" t="str">
        <f>IF($C$26=TRUE,(Ⅴ２!E64),"表示不可")</f>
        <v>表示不可</v>
      </c>
      <c r="G123" s="573" t="str">
        <f>IF($C$26=TRUE,(Ⅴ２!F64),"表示不可")</f>
        <v>表示不可</v>
      </c>
      <c r="H123" s="621" t="str">
        <f t="shared" si="7"/>
        <v/>
      </c>
      <c r="I123" s="622" t="str">
        <f>IF($C$26=TRUE,(Ⅴ２!H64),"表示不可")</f>
        <v>表示不可</v>
      </c>
      <c r="J123" s="621" t="str">
        <f>IF($C$26=TRUE,(Ⅴ２!I64),"表示不可")</f>
        <v>表示不可</v>
      </c>
      <c r="K123" s="592" t="str">
        <f>IF($C$26=TRUE,(Ⅴ２!J64),"表示不可")</f>
        <v>表示不可</v>
      </c>
      <c r="L123" s="623" t="str">
        <f t="shared" si="8"/>
        <v/>
      </c>
      <c r="M123" s="619" t="str">
        <f>IF($C$26=TRUE,(Ⅴ２!L64),"表示不可")</f>
        <v>表示不可</v>
      </c>
      <c r="N123" s="624" t="str">
        <f>IF($C$26=TRUE,(Ⅴ２!M64),"表示不可")</f>
        <v>表示不可</v>
      </c>
      <c r="O123" s="625" t="str">
        <f>IF($C$26=TRUE,(Ⅴ２!N64),"表示不可")</f>
        <v>表示不可</v>
      </c>
      <c r="P123" s="394"/>
      <c r="Q123" s="160"/>
      <c r="R123" s="161"/>
      <c r="S123" s="160"/>
      <c r="T123" s="163"/>
      <c r="W123" s="90"/>
      <c r="X123" s="90"/>
      <c r="Y123" s="196"/>
      <c r="Z123" s="210"/>
      <c r="AB123" s="91"/>
      <c r="AC123" s="91"/>
      <c r="AD123" s="91"/>
      <c r="AE123" s="91"/>
      <c r="AF123" s="91"/>
      <c r="AG123" s="91"/>
      <c r="AH123" s="91"/>
      <c r="AK123" s="92"/>
    </row>
    <row r="124" spans="1:100" ht="15.75" customHeight="1" thickBot="1">
      <c r="A124" s="5">
        <v>60</v>
      </c>
      <c r="B124" s="234" t="str">
        <f t="shared" si="6"/>
        <v/>
      </c>
      <c r="C124" s="626" t="str">
        <f>IF($C$26=TRUE,(Ⅴ２!B65),"表示不可")</f>
        <v>表示不可</v>
      </c>
      <c r="D124" s="627" t="str">
        <f>IF($C$26=TRUE,(Ⅴ２!C65),"表示不可")</f>
        <v>表示不可</v>
      </c>
      <c r="E124" s="628" t="str">
        <f>IF($C$26=TRUE,(Ⅴ２!D65),"表示不可")</f>
        <v>表示不可</v>
      </c>
      <c r="F124" s="629" t="str">
        <f>IF($C$26=TRUE,(Ⅴ２!E65),"表示不可")</f>
        <v>表示不可</v>
      </c>
      <c r="G124" s="588" t="str">
        <f>IF($C$26=TRUE,(Ⅴ２!F65),"表示不可")</f>
        <v>表示不可</v>
      </c>
      <c r="H124" s="630" t="str">
        <f t="shared" si="7"/>
        <v/>
      </c>
      <c r="I124" s="631" t="str">
        <f>IF($C$26=TRUE,(Ⅴ２!H65),"表示不可")</f>
        <v>表示不可</v>
      </c>
      <c r="J124" s="630" t="str">
        <f>IF($C$26=TRUE,(Ⅴ２!I65),"表示不可")</f>
        <v>表示不可</v>
      </c>
      <c r="K124" s="597" t="str">
        <f>IF($C$26=TRUE,(Ⅴ２!J65),"表示不可")</f>
        <v>表示不可</v>
      </c>
      <c r="L124" s="632" t="str">
        <f t="shared" si="8"/>
        <v/>
      </c>
      <c r="M124" s="628" t="str">
        <f>IF($C$26=TRUE,(Ⅴ２!L65),"表示不可")</f>
        <v>表示不可</v>
      </c>
      <c r="N124" s="633" t="str">
        <f>IF($C$26=TRUE,(Ⅴ２!M65),"表示不可")</f>
        <v>表示不可</v>
      </c>
      <c r="O124" s="634" t="str">
        <f>IF($C$26=TRUE,(Ⅴ２!N65),"表示不可")</f>
        <v>表示不可</v>
      </c>
      <c r="P124" s="394"/>
      <c r="Q124" s="167"/>
      <c r="R124" s="168"/>
      <c r="S124" s="167"/>
      <c r="T124" s="170"/>
      <c r="W124" s="90"/>
      <c r="X124" s="90"/>
      <c r="Y124" s="196"/>
      <c r="Z124" s="210"/>
      <c r="AB124" s="91"/>
      <c r="AC124" s="91"/>
      <c r="AD124" s="91"/>
      <c r="AE124" s="91"/>
      <c r="AF124" s="91"/>
      <c r="AG124" s="91"/>
      <c r="AH124" s="91"/>
      <c r="AK124" s="92"/>
    </row>
    <row r="125" spans="1:100" ht="6" customHeight="1">
      <c r="Q125" s="186"/>
      <c r="R125" s="186"/>
      <c r="S125" s="186"/>
      <c r="T125" s="186"/>
      <c r="W125" s="90"/>
      <c r="X125" s="90"/>
      <c r="Y125" s="196"/>
      <c r="Z125" s="210"/>
      <c r="AB125" s="91"/>
      <c r="AC125" s="91"/>
      <c r="AD125" s="91"/>
      <c r="AE125" s="91"/>
      <c r="AF125" s="91"/>
      <c r="AG125" s="91"/>
      <c r="AH125" s="91"/>
      <c r="AK125" s="92"/>
    </row>
    <row r="126" spans="1:100" ht="32.25" customHeight="1">
      <c r="C126" s="880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高文連個人情報に関する保護規定を承諾したうえで、上記のとおり第40回宮崎県高等学校総合文化祭 放送部門への参加を申し込みます。</v>
      </c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80"/>
      <c r="Q126" s="186"/>
      <c r="R126" s="186"/>
      <c r="S126" s="186"/>
      <c r="T126" s="186"/>
      <c r="W126" s="90"/>
      <c r="X126" s="96"/>
      <c r="Y126" s="90"/>
      <c r="Z126" s="210"/>
      <c r="AB126" s="187"/>
      <c r="AC126" s="187"/>
      <c r="AD126" s="187"/>
      <c r="AE126" s="187"/>
      <c r="AF126" s="187"/>
      <c r="AG126" s="187"/>
      <c r="AH126" s="187"/>
      <c r="AI126" s="91"/>
      <c r="AJ126" s="91"/>
      <c r="AK126" s="90"/>
    </row>
    <row r="127" spans="1:100" ht="15.75" customHeight="1">
      <c r="A127" s="188"/>
      <c r="B127" s="192"/>
      <c r="C127" s="881">
        <f ca="1">(Ⅰ!C23)</f>
        <v>43347</v>
      </c>
      <c r="D127" s="881"/>
      <c r="E127" s="188"/>
      <c r="F127" s="189"/>
      <c r="G127" s="188"/>
      <c r="H127" s="189"/>
      <c r="I127" s="188"/>
      <c r="J127" s="188"/>
      <c r="L127" s="188"/>
      <c r="M127" s="188"/>
      <c r="N127" s="190"/>
      <c r="O127" s="190"/>
      <c r="P127" s="422"/>
      <c r="Q127" s="191"/>
      <c r="R127" s="191"/>
      <c r="S127" s="191"/>
      <c r="T127" s="191"/>
      <c r="U127" s="192"/>
      <c r="V127" s="192"/>
      <c r="W127" s="90"/>
      <c r="X127" s="96"/>
      <c r="Y127" s="90"/>
      <c r="Z127" s="210"/>
      <c r="AB127" s="91"/>
      <c r="AC127" s="91"/>
      <c r="AD127" s="91"/>
      <c r="AE127" s="91"/>
      <c r="AF127" s="91"/>
      <c r="AG127" s="91"/>
      <c r="AH127" s="91"/>
      <c r="AI127" s="187"/>
      <c r="AJ127" s="187"/>
      <c r="AK127" s="90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</row>
    <row r="128" spans="1:100" ht="15.75" customHeight="1">
      <c r="C128" s="523" t="s">
        <v>447</v>
      </c>
      <c r="D128" s="523"/>
      <c r="K128" s="68" t="s">
        <v>104</v>
      </c>
      <c r="L128" s="193"/>
      <c r="M128" s="522">
        <f>C3</f>
        <v>0</v>
      </c>
      <c r="N128" s="225">
        <f>C44</f>
        <v>0</v>
      </c>
      <c r="O128" s="226"/>
      <c r="P128" s="226"/>
      <c r="Q128" s="186"/>
      <c r="R128" s="186"/>
      <c r="S128" s="186"/>
      <c r="T128" s="186"/>
      <c r="W128" s="90"/>
      <c r="X128" s="96"/>
      <c r="Y128" s="96"/>
      <c r="Z128" s="62"/>
      <c r="AB128" s="91"/>
      <c r="AC128" s="91"/>
      <c r="AD128" s="91"/>
      <c r="AE128" s="91"/>
      <c r="AF128" s="91"/>
      <c r="AG128" s="91"/>
      <c r="AH128" s="91"/>
      <c r="AI128" s="91"/>
      <c r="AJ128" s="91"/>
      <c r="AK128" s="90"/>
    </row>
    <row r="129" spans="1:37" ht="15.75" customHeight="1">
      <c r="C129" s="523" t="s">
        <v>448</v>
      </c>
      <c r="D129" s="523"/>
      <c r="K129" s="194" t="s">
        <v>158</v>
      </c>
      <c r="L129" s="195"/>
      <c r="M129" s="848">
        <f>(Ⅰ!C21)</f>
        <v>0</v>
      </c>
      <c r="N129" s="848"/>
      <c r="O129" s="848"/>
      <c r="P129" s="521" t="s">
        <v>440</v>
      </c>
      <c r="Q129" s="186"/>
      <c r="R129" s="186"/>
      <c r="S129" s="186"/>
      <c r="T129" s="186"/>
      <c r="W129" s="96"/>
      <c r="X129" s="96"/>
      <c r="Y129" s="96"/>
      <c r="Z129" s="62"/>
      <c r="AB129" s="97"/>
      <c r="AC129" s="97"/>
      <c r="AD129" s="97"/>
      <c r="AE129" s="97"/>
      <c r="AF129" s="97"/>
      <c r="AG129" s="97"/>
      <c r="AH129" s="97"/>
      <c r="AI129" s="91"/>
      <c r="AJ129" s="91"/>
      <c r="AK129" s="90"/>
    </row>
    <row r="130" spans="1:37" ht="15.75" customHeight="1">
      <c r="Q130" s="198"/>
      <c r="R130" s="198"/>
      <c r="S130" s="198"/>
      <c r="T130" s="198"/>
    </row>
    <row r="131" spans="1:37" ht="15.75" customHeight="1">
      <c r="Q131" s="198"/>
      <c r="R131" s="198"/>
      <c r="S131" s="198"/>
      <c r="T131" s="198"/>
    </row>
    <row r="132" spans="1:37" ht="15.75" customHeight="1">
      <c r="Q132" s="198"/>
      <c r="R132" s="198"/>
      <c r="S132" s="198"/>
      <c r="T132" s="198"/>
    </row>
    <row r="133" spans="1:37" ht="15.75" customHeight="1">
      <c r="Q133" s="198"/>
      <c r="R133" s="198"/>
      <c r="S133" s="198"/>
      <c r="T133" s="198"/>
    </row>
    <row r="134" spans="1:37" ht="15.75" customHeight="1">
      <c r="Q134" s="198"/>
      <c r="R134" s="198"/>
      <c r="S134" s="198"/>
      <c r="T134" s="198"/>
    </row>
    <row r="135" spans="1:37" ht="15.75" customHeight="1">
      <c r="Q135" s="198"/>
      <c r="R135" s="198"/>
      <c r="S135" s="198"/>
      <c r="T135" s="198"/>
    </row>
    <row r="136" spans="1:37" ht="15.75" customHeight="1">
      <c r="Q136" s="198"/>
      <c r="R136" s="198"/>
      <c r="S136" s="198"/>
      <c r="T136" s="198"/>
    </row>
    <row r="137" spans="1:37" ht="15.75" customHeight="1">
      <c r="Q137" s="198"/>
      <c r="R137" s="198"/>
      <c r="S137" s="198"/>
      <c r="T137" s="198"/>
    </row>
    <row r="138" spans="1:37" ht="15.75" customHeight="1">
      <c r="A138"/>
      <c r="B138"/>
      <c r="C138"/>
      <c r="D138"/>
      <c r="E138"/>
      <c r="Q138" s="198"/>
      <c r="R138" s="198"/>
      <c r="S138" s="198"/>
      <c r="T138" s="198"/>
    </row>
    <row r="139" spans="1:37" ht="12" customHeight="1">
      <c r="A139"/>
      <c r="B139"/>
      <c r="C139"/>
      <c r="D139"/>
      <c r="E139"/>
      <c r="Q139" s="198"/>
      <c r="R139" s="198"/>
      <c r="S139" s="198"/>
      <c r="T139" s="198"/>
    </row>
    <row r="140" spans="1:37" ht="22.5" customHeight="1">
      <c r="A140"/>
      <c r="B140"/>
      <c r="C140"/>
      <c r="D140"/>
      <c r="E140"/>
      <c r="Q140" s="198"/>
      <c r="R140" s="198"/>
      <c r="S140" s="198"/>
      <c r="T140" s="198"/>
    </row>
    <row r="141" spans="1:37" ht="22.5" customHeight="1">
      <c r="A141"/>
      <c r="B141"/>
      <c r="C141"/>
      <c r="D141"/>
      <c r="E141"/>
      <c r="F141" s="5"/>
      <c r="H141" s="5"/>
      <c r="K141" s="5"/>
      <c r="N141" s="5"/>
      <c r="O141" s="5"/>
      <c r="P141" s="18"/>
      <c r="Q141" s="198"/>
      <c r="R141" s="198"/>
      <c r="S141" s="198"/>
      <c r="T141" s="198"/>
      <c r="W141"/>
      <c r="X141" s="199"/>
      <c r="Z141" s="215"/>
      <c r="AB141"/>
      <c r="AC141"/>
      <c r="AD141"/>
      <c r="AE141"/>
      <c r="AF141"/>
      <c r="AG141"/>
      <c r="AH141"/>
      <c r="AI141"/>
      <c r="AJ141"/>
      <c r="AK141"/>
    </row>
    <row r="142" spans="1:37" ht="22.5" customHeight="1">
      <c r="A142"/>
      <c r="B142"/>
      <c r="C142"/>
      <c r="D142"/>
      <c r="E142"/>
      <c r="F142" s="5"/>
      <c r="H142" s="5"/>
      <c r="K142" s="5"/>
      <c r="N142" s="5"/>
      <c r="O142" s="5"/>
      <c r="P142" s="18"/>
      <c r="Q142" s="198"/>
      <c r="R142" s="198"/>
      <c r="S142" s="198"/>
      <c r="T142" s="198"/>
      <c r="W142"/>
      <c r="X142" s="199"/>
      <c r="Z142" s="215"/>
      <c r="AB142"/>
      <c r="AC142"/>
      <c r="AD142"/>
      <c r="AE142"/>
      <c r="AF142"/>
      <c r="AG142"/>
      <c r="AH142"/>
      <c r="AI142"/>
      <c r="AJ142"/>
      <c r="AK142"/>
    </row>
    <row r="143" spans="1:37" ht="22.5" customHeight="1">
      <c r="A143"/>
      <c r="B143"/>
      <c r="C143"/>
      <c r="D143"/>
      <c r="E143"/>
      <c r="F143" s="5"/>
      <c r="H143" s="5"/>
      <c r="K143" s="5"/>
      <c r="N143" s="5"/>
      <c r="O143" s="5"/>
      <c r="P143" s="18"/>
      <c r="Q143" s="198"/>
      <c r="R143" s="198"/>
      <c r="S143" s="198"/>
      <c r="T143" s="198"/>
      <c r="W143"/>
      <c r="X143" s="199"/>
      <c r="Z143" s="215"/>
      <c r="AB143"/>
      <c r="AC143"/>
      <c r="AD143"/>
      <c r="AE143"/>
      <c r="AF143"/>
      <c r="AG143"/>
      <c r="AH143"/>
      <c r="AI143"/>
      <c r="AJ143"/>
      <c r="AK143"/>
    </row>
    <row r="144" spans="1:37">
      <c r="A144"/>
      <c r="B144"/>
      <c r="C144"/>
      <c r="D144"/>
      <c r="E144"/>
      <c r="F144" s="5"/>
      <c r="H144" s="5"/>
      <c r="K144" s="5"/>
      <c r="N144" s="5"/>
      <c r="O144" s="5"/>
      <c r="P144" s="18"/>
      <c r="Q144" s="198"/>
      <c r="R144" s="198"/>
      <c r="S144" s="198"/>
      <c r="T144" s="198"/>
      <c r="W144"/>
      <c r="X144" s="199"/>
      <c r="Z144" s="215"/>
      <c r="AB144"/>
      <c r="AC144"/>
      <c r="AD144"/>
      <c r="AE144"/>
      <c r="AF144"/>
      <c r="AG144"/>
      <c r="AH144"/>
      <c r="AI144"/>
      <c r="AJ144"/>
      <c r="AK144"/>
    </row>
    <row r="145" spans="1:37">
      <c r="A145"/>
      <c r="B145"/>
      <c r="C145"/>
      <c r="D145"/>
      <c r="E145"/>
      <c r="F145" s="5"/>
      <c r="H145" s="5"/>
      <c r="K145" s="5"/>
      <c r="N145" s="5"/>
      <c r="O145" s="5"/>
      <c r="P145" s="18"/>
      <c r="Q145" s="198"/>
      <c r="R145" s="198"/>
      <c r="S145" s="198"/>
      <c r="T145" s="198"/>
      <c r="W145"/>
      <c r="X145" s="199"/>
      <c r="Z145" s="215"/>
      <c r="AB145"/>
      <c r="AC145"/>
      <c r="AD145"/>
      <c r="AE145"/>
      <c r="AF145"/>
      <c r="AG145"/>
      <c r="AH145"/>
      <c r="AI145"/>
      <c r="AJ145"/>
      <c r="AK145"/>
    </row>
    <row r="146" spans="1:37">
      <c r="A146"/>
      <c r="B146"/>
      <c r="C146"/>
      <c r="D146"/>
      <c r="E146"/>
      <c r="F146" s="5"/>
      <c r="H146" s="5"/>
      <c r="K146" s="5"/>
      <c r="N146" s="5"/>
      <c r="O146" s="5"/>
      <c r="P146" s="18"/>
      <c r="Q146" s="198"/>
      <c r="R146" s="198"/>
      <c r="S146" s="198"/>
      <c r="T146" s="198"/>
      <c r="W146"/>
      <c r="X146" s="199"/>
      <c r="Z146" s="215"/>
      <c r="AB146"/>
      <c r="AC146"/>
      <c r="AD146"/>
      <c r="AE146"/>
      <c r="AF146"/>
      <c r="AG146"/>
      <c r="AH146"/>
      <c r="AI146"/>
      <c r="AJ146"/>
      <c r="AK146"/>
    </row>
    <row r="147" spans="1:37">
      <c r="A147"/>
      <c r="B147"/>
      <c r="C147"/>
      <c r="D147"/>
      <c r="E147"/>
      <c r="F147" s="5"/>
      <c r="H147" s="5"/>
      <c r="K147" s="5"/>
      <c r="N147" s="5"/>
      <c r="O147" s="5"/>
      <c r="P147" s="18"/>
      <c r="Q147" s="198"/>
      <c r="R147" s="198"/>
      <c r="S147" s="198"/>
      <c r="T147" s="198"/>
      <c r="W147"/>
      <c r="X147" s="199"/>
      <c r="Z147" s="215"/>
      <c r="AB147"/>
      <c r="AC147"/>
      <c r="AD147"/>
      <c r="AE147"/>
      <c r="AF147"/>
      <c r="AG147"/>
      <c r="AH147"/>
      <c r="AI147"/>
      <c r="AJ147"/>
      <c r="AK147"/>
    </row>
    <row r="148" spans="1:37">
      <c r="A148"/>
      <c r="B148"/>
      <c r="C148"/>
      <c r="D148"/>
      <c r="E148"/>
      <c r="F148" s="5"/>
      <c r="H148" s="5"/>
      <c r="K148" s="5"/>
      <c r="N148" s="5"/>
      <c r="O148" s="5"/>
      <c r="P148" s="18"/>
      <c r="Q148" s="198"/>
      <c r="R148" s="198"/>
      <c r="S148" s="198"/>
      <c r="T148" s="198"/>
      <c r="W148"/>
      <c r="X148" s="199"/>
      <c r="Z148" s="215"/>
      <c r="AB148"/>
      <c r="AC148"/>
      <c r="AD148"/>
      <c r="AE148"/>
      <c r="AF148"/>
      <c r="AG148"/>
      <c r="AH148"/>
      <c r="AI148"/>
      <c r="AJ148"/>
      <c r="AK148"/>
    </row>
    <row r="149" spans="1:37">
      <c r="A149"/>
      <c r="B149"/>
      <c r="C149"/>
      <c r="D149"/>
      <c r="E149"/>
      <c r="F149" s="5"/>
      <c r="H149" s="5"/>
      <c r="K149" s="5"/>
      <c r="N149" s="5"/>
      <c r="O149" s="5"/>
      <c r="P149" s="18"/>
      <c r="Q149" s="198"/>
      <c r="R149" s="198"/>
      <c r="S149" s="198"/>
      <c r="T149" s="198"/>
      <c r="W149"/>
      <c r="X149" s="199"/>
      <c r="Z149" s="215"/>
      <c r="AB149"/>
      <c r="AC149"/>
      <c r="AD149"/>
      <c r="AE149"/>
      <c r="AF149"/>
      <c r="AG149"/>
      <c r="AH149"/>
      <c r="AI149"/>
      <c r="AJ149"/>
      <c r="AK149"/>
    </row>
    <row r="150" spans="1:37">
      <c r="A150"/>
      <c r="B150"/>
      <c r="C150"/>
      <c r="D150"/>
      <c r="E150"/>
      <c r="F150" s="5"/>
      <c r="H150" s="5"/>
      <c r="K150" s="5"/>
      <c r="N150" s="5"/>
      <c r="O150" s="5"/>
      <c r="P150" s="18"/>
      <c r="Q150" s="198"/>
      <c r="R150" s="198"/>
      <c r="S150" s="198"/>
      <c r="T150" s="198"/>
      <c r="W150"/>
      <c r="X150" s="199"/>
      <c r="Z150" s="215"/>
      <c r="AB150"/>
      <c r="AC150"/>
      <c r="AD150"/>
      <c r="AE150"/>
      <c r="AF150"/>
      <c r="AG150"/>
      <c r="AH150"/>
      <c r="AI150"/>
      <c r="AJ150"/>
      <c r="AK150"/>
    </row>
    <row r="151" spans="1:37">
      <c r="A151"/>
      <c r="B151"/>
      <c r="C151"/>
      <c r="D151"/>
      <c r="E151"/>
      <c r="F151" s="5"/>
      <c r="H151" s="5"/>
      <c r="K151" s="5"/>
      <c r="N151" s="5"/>
      <c r="O151" s="5"/>
      <c r="P151" s="18"/>
      <c r="Q151" s="198"/>
      <c r="R151" s="198"/>
      <c r="S151" s="198"/>
      <c r="T151" s="198"/>
      <c r="W151"/>
      <c r="X151" s="199"/>
      <c r="Z151" s="215"/>
      <c r="AB151"/>
      <c r="AC151"/>
      <c r="AD151"/>
      <c r="AE151"/>
      <c r="AF151"/>
      <c r="AG151"/>
      <c r="AH151"/>
      <c r="AI151"/>
      <c r="AJ151"/>
      <c r="AK151"/>
    </row>
    <row r="152" spans="1:37">
      <c r="A152"/>
      <c r="B152"/>
      <c r="C152"/>
      <c r="D152"/>
      <c r="E152"/>
      <c r="F152" s="5"/>
      <c r="H152" s="5"/>
      <c r="K152" s="5"/>
      <c r="N152" s="5"/>
      <c r="O152" s="5"/>
      <c r="P152" s="18"/>
      <c r="Q152" s="198"/>
      <c r="R152" s="198"/>
      <c r="S152" s="198"/>
      <c r="T152" s="198"/>
      <c r="W152"/>
      <c r="X152" s="199"/>
      <c r="Z152" s="215"/>
      <c r="AB152"/>
      <c r="AC152"/>
      <c r="AD152"/>
      <c r="AE152"/>
      <c r="AF152"/>
      <c r="AG152"/>
      <c r="AH152"/>
      <c r="AI152"/>
      <c r="AJ152"/>
      <c r="AK152"/>
    </row>
    <row r="153" spans="1:37">
      <c r="A153"/>
      <c r="B153"/>
      <c r="C153"/>
      <c r="D153"/>
      <c r="E153"/>
      <c r="F153" s="5"/>
      <c r="H153" s="5"/>
      <c r="K153" s="5"/>
      <c r="N153" s="5"/>
      <c r="O153" s="5"/>
      <c r="P153" s="18"/>
      <c r="Q153" s="198"/>
      <c r="R153" s="198"/>
      <c r="S153" s="198"/>
      <c r="T153" s="198"/>
      <c r="W153"/>
      <c r="X153" s="199"/>
      <c r="Z153" s="215"/>
      <c r="AB153"/>
      <c r="AC153"/>
      <c r="AD153"/>
      <c r="AE153"/>
      <c r="AF153"/>
      <c r="AG153"/>
      <c r="AH153"/>
      <c r="AI153"/>
      <c r="AJ153"/>
      <c r="AK153"/>
    </row>
    <row r="154" spans="1:37">
      <c r="A154"/>
      <c r="B154"/>
      <c r="C154"/>
      <c r="D154"/>
      <c r="E154"/>
      <c r="F154" s="5"/>
      <c r="H154" s="5"/>
      <c r="K154" s="5"/>
      <c r="N154" s="5"/>
      <c r="O154" s="5"/>
      <c r="P154" s="18"/>
      <c r="Q154" s="198"/>
      <c r="R154" s="198"/>
      <c r="S154" s="198"/>
      <c r="T154" s="198"/>
      <c r="W154"/>
      <c r="X154" s="199"/>
      <c r="Z154" s="215"/>
      <c r="AB154"/>
      <c r="AC154"/>
      <c r="AD154"/>
      <c r="AE154"/>
      <c r="AF154"/>
      <c r="AG154"/>
      <c r="AH154"/>
      <c r="AI154"/>
      <c r="AJ154"/>
      <c r="AK154"/>
    </row>
    <row r="155" spans="1:37">
      <c r="A155"/>
      <c r="B155"/>
      <c r="C155"/>
      <c r="D155"/>
      <c r="E155"/>
      <c r="F155" s="5"/>
      <c r="H155" s="5"/>
      <c r="K155" s="5"/>
      <c r="N155" s="5"/>
      <c r="O155" s="5"/>
      <c r="P155" s="18"/>
      <c r="Q155" s="198"/>
      <c r="R155" s="198"/>
      <c r="S155" s="198"/>
      <c r="T155" s="198"/>
      <c r="W155"/>
      <c r="X155" s="199"/>
      <c r="Z155" s="215"/>
      <c r="AB155"/>
      <c r="AC155"/>
      <c r="AD155"/>
      <c r="AE155"/>
      <c r="AF155"/>
      <c r="AG155"/>
      <c r="AH155"/>
      <c r="AI155"/>
      <c r="AJ155"/>
      <c r="AK155"/>
    </row>
    <row r="156" spans="1:37">
      <c r="A156"/>
      <c r="B156"/>
      <c r="C156"/>
      <c r="D156"/>
      <c r="E156"/>
      <c r="F156" s="5"/>
      <c r="H156" s="5"/>
      <c r="K156" s="5"/>
      <c r="N156" s="5"/>
      <c r="O156" s="5"/>
      <c r="P156" s="18"/>
      <c r="Q156" s="198"/>
      <c r="R156" s="198"/>
      <c r="S156" s="198"/>
      <c r="T156" s="198"/>
      <c r="W156"/>
      <c r="X156" s="199"/>
      <c r="Z156" s="215"/>
      <c r="AB156"/>
      <c r="AC156"/>
      <c r="AD156"/>
      <c r="AE156"/>
      <c r="AF156"/>
      <c r="AG156"/>
      <c r="AH156"/>
      <c r="AI156"/>
      <c r="AJ156"/>
      <c r="AK156"/>
    </row>
    <row r="157" spans="1:37">
      <c r="A157"/>
      <c r="B157"/>
      <c r="C157"/>
      <c r="D157"/>
      <c r="E157"/>
      <c r="F157" s="5"/>
      <c r="H157" s="5"/>
      <c r="K157" s="5"/>
      <c r="N157" s="5"/>
      <c r="O157" s="5"/>
      <c r="P157" s="18"/>
      <c r="Q157" s="198"/>
      <c r="R157" s="198"/>
      <c r="S157" s="198"/>
      <c r="T157" s="198"/>
      <c r="W157"/>
      <c r="X157" s="199"/>
      <c r="Z157" s="215"/>
      <c r="AB157"/>
      <c r="AC157"/>
      <c r="AD157"/>
      <c r="AE157"/>
      <c r="AF157"/>
      <c r="AG157"/>
      <c r="AH157"/>
      <c r="AI157"/>
      <c r="AJ157"/>
      <c r="AK157"/>
    </row>
    <row r="158" spans="1:37">
      <c r="A158"/>
      <c r="B158"/>
      <c r="C158"/>
      <c r="D158"/>
      <c r="E158"/>
      <c r="F158" s="5"/>
      <c r="H158" s="5"/>
      <c r="K158" s="5"/>
      <c r="N158" s="5"/>
      <c r="O158" s="5"/>
      <c r="P158" s="18"/>
      <c r="Q158" s="198"/>
      <c r="R158" s="198"/>
      <c r="S158" s="198"/>
      <c r="T158" s="198"/>
      <c r="W158"/>
      <c r="X158" s="199"/>
      <c r="Z158" s="215"/>
      <c r="AB158"/>
      <c r="AC158"/>
      <c r="AD158"/>
      <c r="AE158"/>
      <c r="AF158"/>
      <c r="AG158"/>
      <c r="AH158"/>
      <c r="AI158"/>
      <c r="AJ158"/>
      <c r="AK158"/>
    </row>
    <row r="159" spans="1:37">
      <c r="A159"/>
      <c r="B159"/>
      <c r="C159"/>
      <c r="D159"/>
      <c r="E159"/>
      <c r="F159" s="5"/>
      <c r="H159" s="5"/>
      <c r="K159" s="5"/>
      <c r="N159" s="5"/>
      <c r="O159" s="5"/>
      <c r="P159" s="18"/>
      <c r="Q159" s="198"/>
      <c r="R159" s="198"/>
      <c r="S159" s="198"/>
      <c r="T159" s="198"/>
      <c r="W159"/>
      <c r="X159" s="199"/>
      <c r="Z159" s="215"/>
      <c r="AB159"/>
      <c r="AC159"/>
      <c r="AD159"/>
      <c r="AE159"/>
      <c r="AF159"/>
      <c r="AG159"/>
      <c r="AH159"/>
      <c r="AI159"/>
      <c r="AJ159"/>
      <c r="AK159"/>
    </row>
    <row r="160" spans="1:37">
      <c r="A160"/>
      <c r="B160"/>
      <c r="C160"/>
      <c r="D160"/>
      <c r="E160"/>
      <c r="F160" s="5"/>
      <c r="H160" s="5"/>
      <c r="K160" s="5"/>
      <c r="N160" s="5"/>
      <c r="O160" s="5"/>
      <c r="P160" s="18"/>
      <c r="Q160" s="198"/>
      <c r="R160" s="198"/>
      <c r="S160" s="198"/>
      <c r="T160" s="198"/>
      <c r="W160"/>
      <c r="X160" s="199"/>
      <c r="Z160" s="215"/>
      <c r="AB160"/>
      <c r="AC160"/>
      <c r="AD160"/>
      <c r="AE160"/>
      <c r="AF160"/>
      <c r="AG160"/>
      <c r="AH160"/>
      <c r="AI160"/>
      <c r="AJ160"/>
      <c r="AK160"/>
    </row>
    <row r="161" spans="1:37">
      <c r="A161"/>
      <c r="B161"/>
      <c r="C161"/>
      <c r="D161"/>
      <c r="E161"/>
      <c r="F161" s="5"/>
      <c r="H161" s="5"/>
      <c r="K161" s="5"/>
      <c r="N161" s="5"/>
      <c r="O161" s="5"/>
      <c r="P161" s="18"/>
      <c r="Q161" s="198"/>
      <c r="R161" s="198"/>
      <c r="S161" s="198"/>
      <c r="T161" s="198"/>
      <c r="W161"/>
      <c r="X161" s="199"/>
      <c r="Z161" s="215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/>
      <c r="C162"/>
      <c r="D162"/>
      <c r="E162"/>
      <c r="F162" s="5"/>
      <c r="H162" s="5"/>
      <c r="K162" s="5"/>
      <c r="N162" s="5"/>
      <c r="O162" s="5"/>
      <c r="P162" s="18"/>
      <c r="Q162" s="198"/>
      <c r="R162" s="198"/>
      <c r="S162" s="198"/>
      <c r="T162" s="198"/>
      <c r="W162"/>
      <c r="X162" s="199"/>
      <c r="Z162" s="215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/>
      <c r="C163"/>
      <c r="D163"/>
      <c r="E163"/>
      <c r="F163" s="5"/>
      <c r="H163" s="5"/>
      <c r="K163" s="5"/>
      <c r="N163" s="5"/>
      <c r="O163" s="5"/>
      <c r="P163" s="18"/>
      <c r="Q163" s="198"/>
      <c r="R163" s="198"/>
      <c r="S163" s="198"/>
      <c r="T163" s="198"/>
      <c r="W163"/>
      <c r="X163" s="199"/>
      <c r="Z163" s="215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/>
      <c r="C164"/>
      <c r="D164"/>
      <c r="E164"/>
      <c r="F164" s="5"/>
      <c r="H164" s="5"/>
      <c r="K164" s="5"/>
      <c r="N164" s="5"/>
      <c r="O164" s="5"/>
      <c r="P164" s="18"/>
      <c r="Q164" s="198"/>
      <c r="R164" s="198"/>
      <c r="S164" s="198"/>
      <c r="T164" s="198"/>
      <c r="W164"/>
      <c r="X164" s="199"/>
      <c r="Z164" s="215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/>
      <c r="C165"/>
      <c r="D165"/>
      <c r="E165"/>
      <c r="F165" s="5"/>
      <c r="H165" s="5"/>
      <c r="K165" s="5"/>
      <c r="N165" s="5"/>
      <c r="O165" s="5"/>
      <c r="P165" s="18"/>
      <c r="Q165" s="198"/>
      <c r="R165" s="198"/>
      <c r="S165" s="198"/>
      <c r="T165" s="198"/>
      <c r="W165"/>
      <c r="X165" s="199"/>
      <c r="Z165" s="215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/>
      <c r="C166"/>
      <c r="D166"/>
      <c r="E166"/>
      <c r="F166" s="5"/>
      <c r="H166" s="5"/>
      <c r="K166" s="5"/>
      <c r="N166" s="5"/>
      <c r="O166" s="5"/>
      <c r="P166" s="18"/>
      <c r="Q166" s="198"/>
      <c r="R166" s="198"/>
      <c r="S166" s="198"/>
      <c r="T166" s="198"/>
      <c r="W166"/>
      <c r="X166" s="199"/>
      <c r="Z166" s="215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/>
      <c r="C167"/>
      <c r="D167"/>
      <c r="E167"/>
      <c r="F167" s="5"/>
      <c r="H167" s="5"/>
      <c r="K167" s="5"/>
      <c r="N167" s="5"/>
      <c r="O167" s="5"/>
      <c r="P167" s="18"/>
      <c r="Q167" s="198"/>
      <c r="R167" s="198"/>
      <c r="S167" s="198"/>
      <c r="T167" s="198"/>
      <c r="W167"/>
      <c r="X167" s="199"/>
      <c r="Z167" s="215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/>
      <c r="C168"/>
      <c r="D168"/>
      <c r="E168"/>
      <c r="F168" s="5"/>
      <c r="H168" s="5"/>
      <c r="K168" s="5"/>
      <c r="N168" s="5"/>
      <c r="O168" s="5"/>
      <c r="P168" s="18"/>
      <c r="Q168" s="198"/>
      <c r="R168" s="198"/>
      <c r="S168" s="198"/>
      <c r="T168" s="198"/>
      <c r="W168"/>
      <c r="X168" s="199"/>
      <c r="Z168" s="215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/>
      <c r="C169"/>
      <c r="D169"/>
      <c r="E169"/>
      <c r="F169" s="5"/>
      <c r="H169" s="5"/>
      <c r="K169" s="5"/>
      <c r="N169" s="5"/>
      <c r="O169" s="5"/>
      <c r="P169" s="18"/>
      <c r="Q169" s="198"/>
      <c r="R169" s="198"/>
      <c r="S169" s="198"/>
      <c r="T169" s="198"/>
      <c r="W169"/>
      <c r="X169" s="199"/>
      <c r="Z169" s="215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/>
      <c r="C170"/>
      <c r="D170"/>
      <c r="E170"/>
      <c r="F170" s="5"/>
      <c r="H170" s="5"/>
      <c r="K170" s="5"/>
      <c r="N170" s="5"/>
      <c r="O170" s="5"/>
      <c r="P170" s="18"/>
      <c r="Q170" s="198"/>
      <c r="R170" s="198"/>
      <c r="S170" s="198"/>
      <c r="T170" s="198"/>
      <c r="W170"/>
      <c r="X170" s="199"/>
      <c r="Z170" s="215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/>
      <c r="C171"/>
      <c r="D171"/>
      <c r="E171"/>
      <c r="F171" s="5"/>
      <c r="H171" s="5"/>
      <c r="K171" s="5"/>
      <c r="N171" s="5"/>
      <c r="O171" s="5"/>
      <c r="P171" s="18"/>
      <c r="Q171" s="198"/>
      <c r="R171" s="198"/>
      <c r="S171" s="198"/>
      <c r="T171" s="198"/>
      <c r="W171"/>
      <c r="X171" s="199"/>
      <c r="Z171" s="215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/>
      <c r="C172"/>
      <c r="D172"/>
      <c r="E172"/>
      <c r="F172" s="5"/>
      <c r="H172" s="5"/>
      <c r="K172" s="5"/>
      <c r="N172" s="5"/>
      <c r="O172" s="5"/>
      <c r="P172" s="18"/>
      <c r="Q172" s="198"/>
      <c r="R172" s="198"/>
      <c r="S172" s="198"/>
      <c r="T172" s="198"/>
      <c r="W172"/>
      <c r="X172" s="199"/>
      <c r="Z172" s="215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/>
      <c r="C173"/>
      <c r="D173"/>
      <c r="E173"/>
      <c r="F173" s="5"/>
      <c r="H173" s="5"/>
      <c r="K173" s="5"/>
      <c r="N173" s="5"/>
      <c r="O173" s="5"/>
      <c r="P173" s="18"/>
      <c r="Q173" s="198"/>
      <c r="R173" s="198"/>
      <c r="S173" s="198"/>
      <c r="T173" s="198"/>
      <c r="W173"/>
      <c r="X173" s="199"/>
      <c r="Z173" s="215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/>
      <c r="C174"/>
      <c r="D174"/>
      <c r="E174"/>
      <c r="F174" s="5"/>
      <c r="H174" s="5"/>
      <c r="K174" s="5"/>
      <c r="N174" s="5"/>
      <c r="O174" s="5"/>
      <c r="P174" s="18"/>
      <c r="Q174" s="198"/>
      <c r="R174" s="198"/>
      <c r="S174" s="198"/>
      <c r="T174" s="198"/>
      <c r="W174"/>
      <c r="X174" s="199"/>
      <c r="Z174" s="215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/>
      <c r="C175"/>
      <c r="D175"/>
      <c r="E175"/>
      <c r="F175" s="5"/>
      <c r="H175" s="5"/>
      <c r="K175" s="5"/>
      <c r="N175" s="5"/>
      <c r="O175" s="5"/>
      <c r="P175" s="18"/>
      <c r="Q175" s="198"/>
      <c r="R175" s="198"/>
      <c r="S175" s="198"/>
      <c r="T175" s="198"/>
      <c r="W175"/>
      <c r="X175" s="199"/>
      <c r="Z175" s="215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/>
      <c r="C176"/>
      <c r="D176"/>
      <c r="E176"/>
      <c r="F176" s="5"/>
      <c r="H176" s="5"/>
      <c r="K176" s="5"/>
      <c r="N176" s="5"/>
      <c r="O176" s="5"/>
      <c r="P176" s="18"/>
      <c r="Q176" s="198"/>
      <c r="R176" s="198"/>
      <c r="S176" s="198"/>
      <c r="T176" s="198"/>
      <c r="W176"/>
      <c r="X176" s="199"/>
      <c r="Z176" s="215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/>
      <c r="C177"/>
      <c r="D177"/>
      <c r="E177"/>
      <c r="F177" s="5"/>
      <c r="H177" s="5"/>
      <c r="K177" s="5"/>
      <c r="N177" s="5"/>
      <c r="O177" s="5"/>
      <c r="P177" s="18"/>
      <c r="Q177" s="198"/>
      <c r="R177" s="198"/>
      <c r="S177" s="198"/>
      <c r="T177" s="198"/>
      <c r="W177"/>
      <c r="X177" s="199"/>
      <c r="Z177" s="215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/>
      <c r="C178"/>
      <c r="D178"/>
      <c r="E178"/>
      <c r="F178" s="5"/>
      <c r="H178" s="5"/>
      <c r="K178" s="5"/>
      <c r="N178" s="5"/>
      <c r="O178" s="5"/>
      <c r="P178" s="18"/>
      <c r="Q178" s="198"/>
      <c r="R178" s="198"/>
      <c r="S178" s="198"/>
      <c r="T178" s="198"/>
      <c r="W178"/>
      <c r="X178" s="199"/>
      <c r="Z178" s="215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/>
      <c r="C179"/>
      <c r="D179"/>
      <c r="E179"/>
      <c r="F179" s="5"/>
      <c r="H179" s="5"/>
      <c r="K179" s="5"/>
      <c r="N179" s="5"/>
      <c r="O179" s="5"/>
      <c r="P179" s="18"/>
      <c r="Q179" s="198"/>
      <c r="R179" s="198"/>
      <c r="S179" s="198"/>
      <c r="T179" s="198"/>
      <c r="W179"/>
      <c r="X179" s="199"/>
      <c r="Z179" s="215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/>
      <c r="C180"/>
      <c r="D180"/>
      <c r="E180"/>
      <c r="F180" s="5"/>
      <c r="H180" s="5"/>
      <c r="K180" s="5"/>
      <c r="N180" s="5"/>
      <c r="O180" s="5"/>
      <c r="P180" s="18"/>
      <c r="Q180" s="198"/>
      <c r="R180" s="198"/>
      <c r="S180" s="198"/>
      <c r="T180" s="198"/>
      <c r="W180"/>
      <c r="X180" s="199"/>
      <c r="Z180" s="215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/>
      <c r="C181"/>
      <c r="D181"/>
      <c r="E181"/>
      <c r="F181" s="5"/>
      <c r="H181" s="5"/>
      <c r="K181" s="5"/>
      <c r="N181" s="5"/>
      <c r="O181" s="5"/>
      <c r="P181" s="18"/>
      <c r="Q181" s="198"/>
      <c r="R181" s="198"/>
      <c r="S181" s="198"/>
      <c r="T181" s="198"/>
      <c r="W181"/>
      <c r="X181" s="199"/>
      <c r="Z181" s="215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/>
      <c r="C182"/>
      <c r="D182"/>
      <c r="E182"/>
      <c r="F182" s="5"/>
      <c r="H182" s="5"/>
      <c r="K182" s="5"/>
      <c r="N182" s="5"/>
      <c r="O182" s="5"/>
      <c r="P182" s="18"/>
      <c r="Q182" s="198"/>
      <c r="R182" s="198"/>
      <c r="S182" s="198"/>
      <c r="T182" s="198"/>
      <c r="W182"/>
      <c r="X182" s="199"/>
      <c r="Z182" s="215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/>
      <c r="C183"/>
      <c r="D183"/>
      <c r="E183"/>
      <c r="F183" s="5"/>
      <c r="H183" s="5"/>
      <c r="K183" s="5"/>
      <c r="N183" s="5"/>
      <c r="O183" s="5"/>
      <c r="P183" s="18"/>
      <c r="Q183" s="198"/>
      <c r="R183" s="198"/>
      <c r="S183" s="198"/>
      <c r="T183" s="198"/>
      <c r="W183"/>
      <c r="X183" s="199"/>
      <c r="Z183" s="215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/>
      <c r="C184"/>
      <c r="D184"/>
      <c r="E184"/>
      <c r="F184" s="5"/>
      <c r="H184" s="5"/>
      <c r="K184" s="5"/>
      <c r="N184" s="5"/>
      <c r="O184" s="5"/>
      <c r="P184" s="18"/>
      <c r="Q184" s="198"/>
      <c r="R184" s="198"/>
      <c r="S184" s="198"/>
      <c r="T184" s="198"/>
      <c r="W184"/>
      <c r="X184" s="199"/>
      <c r="Z184" s="215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/>
      <c r="C185"/>
      <c r="D185"/>
      <c r="E185"/>
      <c r="F185" s="5"/>
      <c r="H185" s="5"/>
      <c r="K185" s="5"/>
      <c r="N185" s="5"/>
      <c r="O185" s="5"/>
      <c r="P185" s="18"/>
      <c r="Q185" s="198"/>
      <c r="R185" s="198"/>
      <c r="S185" s="198"/>
      <c r="T185" s="198"/>
      <c r="W185"/>
      <c r="X185" s="199"/>
      <c r="Z185" s="215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/>
      <c r="C186"/>
      <c r="D186"/>
      <c r="E186"/>
      <c r="F186" s="5"/>
      <c r="H186" s="5"/>
      <c r="K186" s="5"/>
      <c r="N186" s="5"/>
      <c r="O186" s="5"/>
      <c r="P186" s="18"/>
      <c r="Q186" s="198"/>
      <c r="R186" s="198"/>
      <c r="S186" s="198"/>
      <c r="T186" s="198"/>
      <c r="W186"/>
      <c r="X186" s="199"/>
      <c r="Z186" s="215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/>
      <c r="C187"/>
      <c r="D187"/>
      <c r="E187"/>
      <c r="F187" s="5"/>
      <c r="H187" s="5"/>
      <c r="K187" s="5"/>
      <c r="N187" s="5"/>
      <c r="O187" s="5"/>
      <c r="P187" s="18"/>
      <c r="Q187" s="198"/>
      <c r="R187" s="198"/>
      <c r="S187" s="198"/>
      <c r="T187" s="198"/>
      <c r="W187"/>
      <c r="X187" s="199"/>
      <c r="Z187" s="215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/>
      <c r="C188"/>
      <c r="D188"/>
      <c r="E188"/>
      <c r="F188" s="5"/>
      <c r="H188" s="5"/>
      <c r="K188" s="5"/>
      <c r="N188" s="5"/>
      <c r="O188" s="5"/>
      <c r="P188" s="18"/>
      <c r="Q188" s="198"/>
      <c r="R188" s="198"/>
      <c r="S188" s="198"/>
      <c r="T188" s="198"/>
      <c r="W188"/>
      <c r="X188" s="199"/>
      <c r="Z188" s="215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/>
      <c r="C189"/>
      <c r="D189"/>
      <c r="E189"/>
      <c r="F189" s="5"/>
      <c r="H189" s="5"/>
      <c r="K189" s="5"/>
      <c r="N189" s="5"/>
      <c r="O189" s="5"/>
      <c r="P189" s="18"/>
      <c r="Q189" s="198"/>
      <c r="R189" s="198"/>
      <c r="S189" s="198"/>
      <c r="T189" s="198"/>
      <c r="W189"/>
      <c r="X189" s="199"/>
      <c r="Z189" s="215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/>
      <c r="C190"/>
      <c r="D190"/>
      <c r="E190"/>
      <c r="F190" s="5"/>
      <c r="H190" s="5"/>
      <c r="K190" s="5"/>
      <c r="N190" s="5"/>
      <c r="O190" s="5"/>
      <c r="P190" s="18"/>
      <c r="Q190" s="198"/>
      <c r="R190" s="198"/>
      <c r="S190" s="198"/>
      <c r="T190" s="198"/>
      <c r="W190"/>
      <c r="X190" s="199"/>
      <c r="Z190" s="215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/>
      <c r="C191"/>
      <c r="D191"/>
      <c r="E191"/>
      <c r="F191" s="5"/>
      <c r="H191" s="5"/>
      <c r="K191" s="5"/>
      <c r="N191" s="5"/>
      <c r="O191" s="5"/>
      <c r="P191" s="18"/>
      <c r="Q191" s="198"/>
      <c r="R191" s="198"/>
      <c r="S191" s="198"/>
      <c r="T191" s="198"/>
      <c r="W191"/>
      <c r="X191" s="199"/>
      <c r="Z191" s="215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/>
      <c r="C192"/>
      <c r="D192"/>
      <c r="E192"/>
      <c r="F192" s="5"/>
      <c r="H192" s="5"/>
      <c r="K192" s="5"/>
      <c r="N192" s="5"/>
      <c r="O192" s="5"/>
      <c r="P192" s="18"/>
      <c r="Q192" s="198"/>
      <c r="R192" s="198"/>
      <c r="S192" s="198"/>
      <c r="T192" s="198"/>
      <c r="W192"/>
      <c r="X192" s="199"/>
      <c r="Z192" s="215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/>
      <c r="C193"/>
      <c r="D193"/>
      <c r="E193"/>
      <c r="F193" s="5"/>
      <c r="H193" s="5"/>
      <c r="K193" s="5"/>
      <c r="N193" s="5"/>
      <c r="O193" s="5"/>
      <c r="P193" s="18"/>
      <c r="Q193" s="198"/>
      <c r="R193" s="198"/>
      <c r="S193" s="198"/>
      <c r="T193" s="198"/>
      <c r="W193"/>
      <c r="X193" s="199"/>
      <c r="Z193" s="215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/>
      <c r="C194"/>
      <c r="D194"/>
      <c r="E194"/>
      <c r="F194" s="5"/>
      <c r="H194" s="5"/>
      <c r="K194" s="5"/>
      <c r="N194" s="5"/>
      <c r="O194" s="5"/>
      <c r="P194" s="18"/>
      <c r="Q194" s="198"/>
      <c r="R194" s="198"/>
      <c r="S194" s="198"/>
      <c r="T194" s="198"/>
      <c r="W194"/>
      <c r="X194" s="199"/>
      <c r="Z194" s="215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/>
      <c r="C195"/>
      <c r="D195"/>
      <c r="E195"/>
      <c r="F195" s="5"/>
      <c r="H195" s="5"/>
      <c r="K195" s="5"/>
      <c r="N195" s="5"/>
      <c r="O195" s="5"/>
      <c r="P195" s="18"/>
      <c r="Q195" s="198"/>
      <c r="R195" s="198"/>
      <c r="S195" s="198"/>
      <c r="T195" s="198"/>
      <c r="W195"/>
      <c r="X195" s="199"/>
      <c r="Z195" s="215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/>
      <c r="C196"/>
      <c r="D196"/>
      <c r="E196"/>
      <c r="F196" s="5"/>
      <c r="H196" s="5"/>
      <c r="K196" s="5"/>
      <c r="N196" s="5"/>
      <c r="O196" s="5"/>
      <c r="P196" s="18"/>
      <c r="Q196" s="198"/>
      <c r="R196" s="198"/>
      <c r="S196" s="198"/>
      <c r="T196" s="198"/>
      <c r="W196"/>
      <c r="X196" s="199"/>
      <c r="Z196" s="215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/>
      <c r="C197"/>
      <c r="D197"/>
      <c r="E197"/>
      <c r="F197" s="5"/>
      <c r="H197" s="5"/>
      <c r="K197" s="5"/>
      <c r="N197" s="5"/>
      <c r="O197" s="5"/>
      <c r="P197" s="18"/>
      <c r="Q197" s="198"/>
      <c r="R197" s="198"/>
      <c r="S197" s="198"/>
      <c r="T197" s="198"/>
      <c r="W197"/>
      <c r="X197" s="199"/>
      <c r="Z197" s="215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/>
      <c r="C198"/>
      <c r="D198"/>
      <c r="E198"/>
      <c r="F198" s="5"/>
      <c r="H198" s="5"/>
      <c r="K198" s="5"/>
      <c r="N198" s="5"/>
      <c r="O198" s="5"/>
      <c r="P198" s="18"/>
      <c r="Q198" s="198"/>
      <c r="R198" s="198"/>
      <c r="S198" s="198"/>
      <c r="T198" s="198"/>
      <c r="W198"/>
      <c r="X198" s="199"/>
      <c r="Z198" s="215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/>
      <c r="C199"/>
      <c r="D199"/>
      <c r="E199"/>
      <c r="F199" s="5"/>
      <c r="H199" s="5"/>
      <c r="K199" s="5"/>
      <c r="N199" s="5"/>
      <c r="O199" s="5"/>
      <c r="P199" s="18"/>
      <c r="Q199" s="198"/>
      <c r="R199" s="198"/>
      <c r="S199" s="198"/>
      <c r="T199" s="198"/>
      <c r="W199"/>
      <c r="X199" s="199"/>
      <c r="Z199" s="215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/>
      <c r="C200"/>
      <c r="D200"/>
      <c r="E200"/>
      <c r="F200" s="5"/>
      <c r="H200" s="5"/>
      <c r="K200" s="5"/>
      <c r="N200" s="5"/>
      <c r="O200" s="5"/>
      <c r="P200" s="18"/>
      <c r="Q200" s="198"/>
      <c r="R200" s="198"/>
      <c r="S200" s="198"/>
      <c r="T200" s="198"/>
      <c r="W200"/>
      <c r="X200" s="199"/>
      <c r="Z200" s="215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/>
      <c r="C201"/>
      <c r="D201"/>
      <c r="E201"/>
      <c r="F201" s="5"/>
      <c r="H201" s="5"/>
      <c r="K201" s="5"/>
      <c r="N201" s="5"/>
      <c r="O201" s="5"/>
      <c r="P201" s="18"/>
      <c r="Q201" s="198"/>
      <c r="R201" s="198"/>
      <c r="S201" s="198"/>
      <c r="T201" s="198"/>
      <c r="W201"/>
      <c r="X201" s="199"/>
      <c r="Z201" s="215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/>
      <c r="C202"/>
      <c r="D202"/>
      <c r="E202"/>
      <c r="F202" s="5"/>
      <c r="H202" s="5"/>
      <c r="K202" s="5"/>
      <c r="N202" s="5"/>
      <c r="O202" s="5"/>
      <c r="P202" s="18"/>
      <c r="Q202" s="198"/>
      <c r="R202" s="198"/>
      <c r="S202" s="198"/>
      <c r="T202" s="198"/>
      <c r="W202"/>
      <c r="X202" s="199"/>
      <c r="Z202" s="215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/>
      <c r="C203"/>
      <c r="D203"/>
      <c r="E203"/>
      <c r="F203" s="5"/>
      <c r="H203" s="5"/>
      <c r="K203" s="5"/>
      <c r="N203" s="5"/>
      <c r="O203" s="5"/>
      <c r="P203" s="18"/>
      <c r="Q203" s="198"/>
      <c r="R203" s="198"/>
      <c r="S203" s="198"/>
      <c r="T203" s="198"/>
      <c r="W203"/>
      <c r="X203" s="199"/>
      <c r="Z203" s="215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/>
      <c r="C204"/>
      <c r="D204"/>
      <c r="E204"/>
      <c r="F204" s="5"/>
      <c r="H204" s="5"/>
      <c r="K204" s="5"/>
      <c r="N204" s="5"/>
      <c r="O204" s="5"/>
      <c r="P204" s="18"/>
      <c r="Q204" s="198"/>
      <c r="R204" s="198"/>
      <c r="S204" s="198"/>
      <c r="T204" s="198"/>
      <c r="W204"/>
      <c r="X204" s="199"/>
      <c r="Z204" s="215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/>
      <c r="C205"/>
      <c r="D205"/>
      <c r="E205"/>
      <c r="F205" s="5"/>
      <c r="H205" s="5"/>
      <c r="K205" s="5"/>
      <c r="N205" s="5"/>
      <c r="O205" s="5"/>
      <c r="P205" s="18"/>
      <c r="Q205" s="5"/>
      <c r="R205" s="208"/>
      <c r="S205" s="198"/>
      <c r="T205" s="198"/>
      <c r="U205" s="198"/>
      <c r="V205" s="198"/>
      <c r="W205"/>
      <c r="X205" s="199"/>
      <c r="Z205" s="215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/>
      <c r="C206"/>
      <c r="D206"/>
      <c r="E206"/>
      <c r="F206" s="5"/>
      <c r="H206" s="5"/>
      <c r="K206" s="5"/>
      <c r="N206" s="5"/>
      <c r="O206" s="5"/>
      <c r="P206" s="18"/>
      <c r="Q206" s="5"/>
      <c r="R206" s="208"/>
      <c r="S206" s="198"/>
      <c r="T206" s="198"/>
      <c r="U206" s="198"/>
      <c r="V206" s="198"/>
      <c r="W206"/>
      <c r="X206" s="199"/>
      <c r="Z206" s="215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/>
      <c r="C207"/>
      <c r="D207"/>
      <c r="E207"/>
      <c r="F207" s="5"/>
      <c r="H207" s="5"/>
      <c r="K207" s="5"/>
      <c r="N207" s="5"/>
      <c r="O207" s="5"/>
      <c r="P207" s="18"/>
      <c r="Q207" s="5"/>
      <c r="R207" s="208"/>
      <c r="S207" s="198"/>
      <c r="T207" s="198"/>
      <c r="U207" s="198"/>
      <c r="V207" s="198"/>
      <c r="W207"/>
      <c r="X207" s="199"/>
      <c r="Z207" s="215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/>
      <c r="C208"/>
      <c r="D208"/>
      <c r="E208"/>
      <c r="F208" s="5"/>
      <c r="H208" s="5"/>
      <c r="K208" s="5"/>
      <c r="N208" s="5"/>
      <c r="O208" s="5"/>
      <c r="P208" s="18"/>
      <c r="Q208" s="5"/>
      <c r="R208" s="208"/>
      <c r="S208" s="198"/>
      <c r="T208" s="198"/>
      <c r="U208" s="198"/>
      <c r="V208" s="198"/>
      <c r="W208"/>
      <c r="X208" s="199"/>
      <c r="Z208" s="215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/>
      <c r="C209"/>
      <c r="D209"/>
      <c r="E209"/>
      <c r="F209" s="5"/>
      <c r="H209" s="5"/>
      <c r="K209" s="5"/>
      <c r="N209" s="5"/>
      <c r="O209" s="5"/>
      <c r="P209" s="18"/>
      <c r="Q209" s="5"/>
      <c r="R209" s="208"/>
      <c r="S209" s="198"/>
      <c r="T209" s="198"/>
      <c r="U209" s="198"/>
      <c r="V209" s="198"/>
      <c r="W209"/>
      <c r="X209" s="199"/>
      <c r="Z209" s="215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/>
      <c r="C210"/>
      <c r="D210"/>
      <c r="E210"/>
      <c r="F210" s="5"/>
      <c r="H210" s="5"/>
      <c r="K210" s="5"/>
      <c r="N210" s="5"/>
      <c r="O210" s="5"/>
      <c r="P210" s="18"/>
      <c r="Q210" s="5"/>
      <c r="R210" s="208"/>
      <c r="S210" s="198"/>
      <c r="T210" s="198"/>
      <c r="U210" s="198"/>
      <c r="V210" s="198"/>
      <c r="W210"/>
      <c r="X210" s="199"/>
      <c r="Z210" s="215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/>
      <c r="C211"/>
      <c r="D211"/>
      <c r="E211"/>
      <c r="F211" s="5"/>
      <c r="H211" s="5"/>
      <c r="K211" s="5"/>
      <c r="N211" s="5"/>
      <c r="O211" s="5"/>
      <c r="P211" s="18"/>
      <c r="Q211" s="5"/>
      <c r="R211" s="208"/>
      <c r="S211" s="198"/>
      <c r="T211" s="198"/>
      <c r="U211" s="198"/>
      <c r="V211" s="198"/>
      <c r="W211"/>
      <c r="X211" s="199"/>
      <c r="Z211" s="215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/>
      <c r="C212"/>
      <c r="D212"/>
      <c r="E212"/>
      <c r="F212" s="5"/>
      <c r="H212" s="5"/>
      <c r="K212" s="5"/>
      <c r="N212" s="5"/>
      <c r="O212" s="5"/>
      <c r="P212" s="18"/>
      <c r="Q212" s="5"/>
      <c r="R212" s="208"/>
      <c r="S212" s="198"/>
      <c r="T212" s="198"/>
      <c r="U212" s="198"/>
      <c r="V212" s="198"/>
      <c r="W212"/>
      <c r="X212" s="199"/>
      <c r="Z212" s="215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/>
      <c r="C213"/>
      <c r="D213"/>
      <c r="E213"/>
      <c r="F213" s="5"/>
      <c r="H213" s="5"/>
      <c r="K213" s="5"/>
      <c r="N213" s="5"/>
      <c r="O213" s="5"/>
      <c r="P213" s="18"/>
      <c r="Q213" s="5"/>
      <c r="R213" s="208"/>
      <c r="S213" s="198"/>
      <c r="T213" s="198"/>
      <c r="U213" s="198"/>
      <c r="V213" s="198"/>
      <c r="W213"/>
      <c r="X213" s="199"/>
      <c r="Z213" s="215"/>
      <c r="AB213"/>
      <c r="AC213"/>
      <c r="AD213"/>
      <c r="AE213"/>
      <c r="AF213"/>
      <c r="AG213"/>
      <c r="AH213"/>
      <c r="AI213"/>
      <c r="AJ213"/>
      <c r="AK213"/>
    </row>
  </sheetData>
  <sheetProtection password="CF29" sheet="1" objects="1" scenarios="1"/>
  <mergeCells count="75">
    <mergeCell ref="G13:I13"/>
    <mergeCell ref="O1:P2"/>
    <mergeCell ref="O21:P21"/>
    <mergeCell ref="O22:P22"/>
    <mergeCell ref="C126:P126"/>
    <mergeCell ref="C127:D127"/>
    <mergeCell ref="M129:O129"/>
    <mergeCell ref="C40:P40"/>
    <mergeCell ref="J103:O103"/>
    <mergeCell ref="C92:P92"/>
    <mergeCell ref="C93:D93"/>
    <mergeCell ref="M95:O95"/>
    <mergeCell ref="D97:I97"/>
    <mergeCell ref="B96:K96"/>
    <mergeCell ref="C35:D35"/>
    <mergeCell ref="M35:P35"/>
    <mergeCell ref="M36:P36"/>
    <mergeCell ref="F103:G103"/>
    <mergeCell ref="Q103:R103"/>
    <mergeCell ref="S103:T103"/>
    <mergeCell ref="F104:G104"/>
    <mergeCell ref="H104:I104"/>
    <mergeCell ref="J104:K104"/>
    <mergeCell ref="L104:M104"/>
    <mergeCell ref="N104:O104"/>
    <mergeCell ref="H103:I103"/>
    <mergeCell ref="B49:B50"/>
    <mergeCell ref="D49:D50"/>
    <mergeCell ref="E49:E50"/>
    <mergeCell ref="B103:B104"/>
    <mergeCell ref="C103:C104"/>
    <mergeCell ref="D103:D104"/>
    <mergeCell ref="E103:E104"/>
    <mergeCell ref="C49:C50"/>
    <mergeCell ref="H49:I49"/>
    <mergeCell ref="J49:O49"/>
    <mergeCell ref="H50:I50"/>
    <mergeCell ref="L50:M50"/>
    <mergeCell ref="D30:P30"/>
    <mergeCell ref="D31:P31"/>
    <mergeCell ref="B42:K42"/>
    <mergeCell ref="D43:I43"/>
    <mergeCell ref="M23:P23"/>
    <mergeCell ref="G24:I24"/>
    <mergeCell ref="D27:P27"/>
    <mergeCell ref="D28:P28"/>
    <mergeCell ref="D29:P29"/>
    <mergeCell ref="B1:K1"/>
    <mergeCell ref="G5:I5"/>
    <mergeCell ref="O5:P5"/>
    <mergeCell ref="G7:I7"/>
    <mergeCell ref="O7:P7"/>
    <mergeCell ref="C3:D3"/>
    <mergeCell ref="Q49:R49"/>
    <mergeCell ref="S49:T49"/>
    <mergeCell ref="F50:G50"/>
    <mergeCell ref="J50:K50"/>
    <mergeCell ref="N50:O50"/>
    <mergeCell ref="F49:G49"/>
    <mergeCell ref="B21:B24"/>
    <mergeCell ref="C15:D15"/>
    <mergeCell ref="G9:I9"/>
    <mergeCell ref="G16:H16"/>
    <mergeCell ref="G17:I17"/>
    <mergeCell ref="C19:P19"/>
    <mergeCell ref="O9:P9"/>
    <mergeCell ref="G11:I11"/>
    <mergeCell ref="O11:P11"/>
    <mergeCell ref="O13:P13"/>
    <mergeCell ref="G15:K15"/>
    <mergeCell ref="M15:P15"/>
    <mergeCell ref="C20:M20"/>
    <mergeCell ref="G21:I21"/>
    <mergeCell ref="G22:I22"/>
    <mergeCell ref="G23:I23"/>
  </mergeCells>
  <phoneticPr fontId="4"/>
  <conditionalFormatting sqref="C4:D4 F3:G3">
    <cfRule type="expression" dxfId="21" priority="22">
      <formula>LEN(C3)&gt;0</formula>
    </cfRule>
  </conditionalFormatting>
  <conditionalFormatting sqref="D51:E70">
    <cfRule type="cellIs" dxfId="20" priority="21" operator="greaterThan">
      <formula>0</formula>
    </cfRule>
  </conditionalFormatting>
  <conditionalFormatting sqref="L51:N70">
    <cfRule type="cellIs" dxfId="19" priority="20" operator="greaterThan">
      <formula>0</formula>
    </cfRule>
  </conditionalFormatting>
  <conditionalFormatting sqref="C51:C70">
    <cfRule type="cellIs" dxfId="18" priority="19" operator="greaterThan">
      <formula>0</formula>
    </cfRule>
  </conditionalFormatting>
  <conditionalFormatting sqref="M95">
    <cfRule type="cellIs" dxfId="17" priority="18" operator="greaterThan">
      <formula>0</formula>
    </cfRule>
  </conditionalFormatting>
  <conditionalFormatting sqref="C3">
    <cfRule type="expression" dxfId="16" priority="17">
      <formula>LEN(C3)&gt;0</formula>
    </cfRule>
  </conditionalFormatting>
  <conditionalFormatting sqref="I51:I70">
    <cfRule type="expression" dxfId="15" priority="15">
      <formula>LEN(I51)&gt;0</formula>
    </cfRule>
  </conditionalFormatting>
  <conditionalFormatting sqref="D71:E90">
    <cfRule type="cellIs" dxfId="14" priority="13" operator="greaterThan">
      <formula>0</formula>
    </cfRule>
  </conditionalFormatting>
  <conditionalFormatting sqref="L105:N124">
    <cfRule type="cellIs" dxfId="13" priority="6" operator="greaterThan">
      <formula>0</formula>
    </cfRule>
  </conditionalFormatting>
  <conditionalFormatting sqref="C105:C124">
    <cfRule type="cellIs" dxfId="12" priority="5" operator="greaterThan">
      <formula>0</formula>
    </cfRule>
  </conditionalFormatting>
  <conditionalFormatting sqref="I105:I124">
    <cfRule type="expression" dxfId="11" priority="3">
      <formula>LEN(I105)&gt;0</formula>
    </cfRule>
  </conditionalFormatting>
  <conditionalFormatting sqref="L71:N90">
    <cfRule type="cellIs" dxfId="10" priority="12" operator="greaterThan">
      <formula>0</formula>
    </cfRule>
  </conditionalFormatting>
  <conditionalFormatting sqref="C71:C90">
    <cfRule type="cellIs" dxfId="9" priority="11" operator="greaterThan">
      <formula>0</formula>
    </cfRule>
  </conditionalFormatting>
  <conditionalFormatting sqref="I71:I90">
    <cfRule type="expression" dxfId="8" priority="9">
      <formula>LEN(I71)&gt;0</formula>
    </cfRule>
  </conditionalFormatting>
  <conditionalFormatting sqref="D105:E124">
    <cfRule type="cellIs" dxfId="7" priority="7" operator="greaterThan">
      <formula>0</formula>
    </cfRule>
  </conditionalFormatting>
  <conditionalFormatting sqref="G51:G70">
    <cfRule type="expression" dxfId="6" priority="16">
      <formula>LEN(G51)&gt;0</formula>
    </cfRule>
  </conditionalFormatting>
  <conditionalFormatting sqref="O51:P70">
    <cfRule type="cellIs" dxfId="5" priority="14" operator="greaterThan">
      <formula>0</formula>
    </cfRule>
  </conditionalFormatting>
  <conditionalFormatting sqref="G105:G124">
    <cfRule type="expression" dxfId="4" priority="4">
      <formula>LEN(G105)&gt;0</formula>
    </cfRule>
  </conditionalFormatting>
  <conditionalFormatting sqref="O105:P124">
    <cfRule type="cellIs" dxfId="3" priority="2" operator="greaterThan">
      <formula>0</formula>
    </cfRule>
  </conditionalFormatting>
  <conditionalFormatting sqref="G71:G90">
    <cfRule type="expression" dxfId="2" priority="10">
      <formula>LEN(G71)&gt;0</formula>
    </cfRule>
  </conditionalFormatting>
  <conditionalFormatting sqref="O71:P90">
    <cfRule type="cellIs" dxfId="1" priority="8" operator="greaterThan">
      <formula>0</formula>
    </cfRule>
  </conditionalFormatting>
  <conditionalFormatting sqref="M129">
    <cfRule type="cellIs" dxfId="0" priority="1" operator="greaterThan">
      <formula>0</formula>
    </cfRule>
  </conditionalFormatting>
  <dataValidations count="1">
    <dataValidation type="list" allowBlank="1" showInputMessage="1" showErrorMessage="1" sqref="G48 G102">
      <formula1>",　,１年,２年,３年,"</formula1>
    </dataValidation>
  </dataValidations>
  <pageMargins left="0.70866141732283472" right="0.70866141732283472" top="0.27559055118110237" bottom="0.31" header="0.28000000000000003" footer="0.31496062992125984"/>
  <pageSetup paperSize="9" scale="97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locked="0" defaultSize="0" print="0" autoFill="0" autoLine="0" autoPict="0" altText="">
                <anchor moveWithCells="1">
                  <from>
                    <xdr:col>2</xdr:col>
                    <xdr:colOff>95250</xdr:colOff>
                    <xdr:row>26</xdr:row>
                    <xdr:rowOff>47625</xdr:rowOff>
                  </from>
                  <to>
                    <xdr:col>15</xdr:col>
                    <xdr:colOff>314325</xdr:colOff>
                    <xdr:row>30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/>
  </sheetPr>
  <dimension ref="A1:U173"/>
  <sheetViews>
    <sheetView showZeros="0" tabSelected="1" zoomScaleNormal="100" zoomScaleSheetLayoutView="100" workbookViewId="0">
      <pane xSplit="13" ySplit="23" topLeftCell="N24" activePane="bottomRight" state="frozen"/>
      <selection pane="topRight" activeCell="N1" sqref="N1"/>
      <selection pane="bottomLeft" activeCell="A24" sqref="A24"/>
      <selection pane="bottomRight" activeCell="C8" sqref="C8"/>
    </sheetView>
  </sheetViews>
  <sheetFormatPr defaultRowHeight="13.5"/>
  <cols>
    <col min="1" max="1" width="3" style="5" customWidth="1"/>
    <col min="2" max="2" width="17.75" style="5" customWidth="1"/>
    <col min="3" max="3" width="22.625" style="5" customWidth="1"/>
    <col min="4" max="4" width="3" style="5" customWidth="1"/>
    <col min="5" max="5" width="9.75" style="5" customWidth="1"/>
    <col min="6" max="6" width="8" style="5" customWidth="1"/>
    <col min="7" max="7" width="6.75" style="5" customWidth="1"/>
    <col min="8" max="8" width="5.75" style="5" customWidth="1"/>
    <col min="9" max="9" width="9" style="5" customWidth="1"/>
    <col min="10" max="10" width="22.5" style="5" customWidth="1"/>
    <col min="11" max="11" width="5" style="5" customWidth="1"/>
    <col min="12" max="12" width="7.75" style="4" customWidth="1"/>
    <col min="13" max="13" width="23" style="4" customWidth="1"/>
    <col min="14" max="14" width="5.375" style="4" customWidth="1"/>
    <col min="15" max="15" width="23" style="4" customWidth="1"/>
    <col min="16" max="16" width="5.375" style="250" customWidth="1"/>
    <col min="17" max="17" width="4.125" style="295" customWidth="1"/>
    <col min="18" max="18" width="5.375" style="250" customWidth="1"/>
    <col min="19" max="19" width="27" style="295" customWidth="1"/>
    <col min="20" max="20" width="17.875" style="295" customWidth="1"/>
    <col min="21" max="16384" width="9" style="5"/>
  </cols>
  <sheetData>
    <row r="1" spans="1:21" ht="14.25" thickBot="1">
      <c r="A1" s="27" t="s">
        <v>399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96"/>
      <c r="Q1" s="297"/>
      <c r="R1" s="296"/>
      <c r="S1" s="297"/>
      <c r="T1" s="297" t="s">
        <v>103</v>
      </c>
    </row>
    <row r="2" spans="1:21" ht="11.25" customHeight="1" thickTop="1">
      <c r="A2" s="27"/>
      <c r="B2" s="747" t="str">
        <f>(初期設定!D3)</f>
        <v>第40回宮崎県高等学校総合文化祭 放送部門</v>
      </c>
      <c r="C2" s="748"/>
      <c r="D2" s="748"/>
      <c r="E2" s="748"/>
      <c r="F2" s="748"/>
      <c r="G2" s="748"/>
      <c r="H2" s="748"/>
      <c r="I2" s="748"/>
      <c r="J2" s="748"/>
      <c r="K2" s="749"/>
      <c r="L2" s="2"/>
      <c r="M2" s="2"/>
      <c r="N2" s="2"/>
      <c r="O2" s="2"/>
      <c r="P2" s="298"/>
      <c r="Q2" s="299"/>
      <c r="R2" s="298">
        <f>(初期設定!C31)</f>
        <v>1</v>
      </c>
      <c r="S2" s="299" t="str">
        <f>(初期設定!D31)</f>
        <v>宮崎県立佐土原高等学校</v>
      </c>
      <c r="T2" s="299" t="str">
        <f>(初期設定!F31)</f>
        <v>01sadowara</v>
      </c>
      <c r="U2" s="374" t="s">
        <v>419</v>
      </c>
    </row>
    <row r="3" spans="1:21" ht="11.25" customHeight="1">
      <c r="A3" s="27"/>
      <c r="B3" s="750"/>
      <c r="C3" s="751"/>
      <c r="D3" s="751"/>
      <c r="E3" s="751"/>
      <c r="F3" s="751"/>
      <c r="G3" s="751"/>
      <c r="H3" s="751"/>
      <c r="I3" s="751"/>
      <c r="J3" s="751"/>
      <c r="K3" s="752"/>
      <c r="L3" s="2"/>
      <c r="M3" s="2"/>
      <c r="N3" s="2"/>
      <c r="O3" s="2"/>
      <c r="P3" s="298"/>
      <c r="Q3" s="299"/>
      <c r="R3" s="298">
        <f>(初期設定!C32)</f>
        <v>2</v>
      </c>
      <c r="S3" s="299" t="str">
        <f>(初期設定!D32)</f>
        <v>宮崎県立宮崎大宮高等学校</v>
      </c>
      <c r="T3" s="299" t="str">
        <f>(初期設定!F32)</f>
        <v>02oomiya</v>
      </c>
      <c r="U3" s="375" t="s">
        <v>420</v>
      </c>
    </row>
    <row r="4" spans="1:21" ht="11.25" customHeight="1" thickBot="1">
      <c r="A4" s="27"/>
      <c r="B4" s="753"/>
      <c r="C4" s="754"/>
      <c r="D4" s="754"/>
      <c r="E4" s="754"/>
      <c r="F4" s="754"/>
      <c r="G4" s="754"/>
      <c r="H4" s="754"/>
      <c r="I4" s="754"/>
      <c r="J4" s="754"/>
      <c r="K4" s="755"/>
      <c r="L4" s="2"/>
      <c r="M4" s="2"/>
      <c r="N4" s="2"/>
      <c r="O4" s="2"/>
      <c r="P4" s="298"/>
      <c r="Q4" s="299"/>
      <c r="R4" s="298">
        <f>(初期設定!C33)</f>
        <v>3</v>
      </c>
      <c r="S4" s="299" t="str">
        <f>(初期設定!D33)</f>
        <v>宮崎県立宮崎海洋高等学校</v>
      </c>
      <c r="T4" s="299" t="str">
        <f>(初期設定!F33)</f>
        <v>03kaiyo</v>
      </c>
    </row>
    <row r="5" spans="1:21" ht="7.5" customHeight="1" thickTop="1" thickBot="1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98"/>
      <c r="Q5" s="299"/>
      <c r="R5" s="298">
        <f>(初期設定!C34)</f>
        <v>4</v>
      </c>
      <c r="S5" s="299" t="str">
        <f>(初期設定!D34)</f>
        <v>宮崎県立宮崎北高等学校</v>
      </c>
      <c r="T5" s="299" t="str">
        <f>(初期設定!F34)</f>
        <v>04miyakita</v>
      </c>
    </row>
    <row r="6" spans="1:21" ht="19.5" customHeight="1" thickBot="1">
      <c r="A6" s="27"/>
      <c r="B6" s="756" t="s">
        <v>100</v>
      </c>
      <c r="C6" s="757"/>
      <c r="D6" s="757"/>
      <c r="E6" s="757"/>
      <c r="F6" s="757"/>
      <c r="G6" s="758"/>
      <c r="H6" s="1"/>
      <c r="I6" s="1"/>
      <c r="J6" s="1"/>
      <c r="K6" s="1"/>
      <c r="L6" s="2"/>
      <c r="M6" s="2"/>
      <c r="N6" s="2"/>
      <c r="O6" s="2"/>
      <c r="P6" s="298"/>
      <c r="Q6" s="299"/>
      <c r="R6" s="298">
        <f>(初期設定!C35)</f>
        <v>5</v>
      </c>
      <c r="S6" s="299" t="str">
        <f>(初期設定!D35)</f>
        <v>宮崎県立宮崎工業高等学校</v>
      </c>
      <c r="T6" s="299" t="str">
        <f>(初期設定!F35)</f>
        <v>05miyakogyo</v>
      </c>
    </row>
    <row r="7" spans="1:21" ht="7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98"/>
      <c r="Q7" s="299"/>
      <c r="R7" s="298">
        <f>(初期設定!C36)</f>
        <v>6</v>
      </c>
      <c r="S7" s="299" t="str">
        <f>(初期設定!D36)</f>
        <v>宮崎県立宮崎商業高等学校</v>
      </c>
      <c r="T7" s="299" t="str">
        <f>(初期設定!F36)</f>
        <v>06miyasho</v>
      </c>
    </row>
    <row r="8" spans="1:21">
      <c r="A8" s="27"/>
      <c r="B8" s="1"/>
      <c r="C8" s="371" t="s">
        <v>10</v>
      </c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98"/>
      <c r="Q8" s="299"/>
      <c r="R8" s="298">
        <f>(初期設定!C37)</f>
        <v>7</v>
      </c>
      <c r="S8" s="299" t="str">
        <f>(初期設定!D37)</f>
        <v>宮崎県立宮崎西高等学校</v>
      </c>
      <c r="T8" s="299" t="str">
        <f>(初期設定!F37)</f>
        <v>07miyanishi</v>
      </c>
    </row>
    <row r="9" spans="1:21" ht="26.25" customHeight="1" thickBot="1">
      <c r="A9" s="27"/>
      <c r="B9" s="1"/>
      <c r="C9" s="372"/>
      <c r="D9" s="1"/>
      <c r="E9" s="1"/>
      <c r="F9" s="1" ph="1"/>
      <c r="G9" s="1"/>
      <c r="H9" s="1"/>
      <c r="I9" s="1"/>
      <c r="J9" s="1"/>
      <c r="K9" s="1"/>
      <c r="L9" s="2"/>
      <c r="M9" s="2"/>
      <c r="N9" s="2"/>
      <c r="O9" s="2"/>
      <c r="P9" s="298"/>
      <c r="Q9" s="299"/>
      <c r="R9" s="298">
        <f>(初期設定!C38)</f>
        <v>8</v>
      </c>
      <c r="S9" s="299" t="str">
        <f>(初期設定!D38)</f>
        <v>宮崎県立宮崎農業高等学校</v>
      </c>
      <c r="T9" s="299" t="str">
        <f>(初期設定!F38)</f>
        <v>08miyano</v>
      </c>
    </row>
    <row r="10" spans="1:21" ht="7.5" customHeight="1" thickBot="1">
      <c r="A10" s="27"/>
      <c r="B10" s="1"/>
      <c r="C10" s="1"/>
      <c r="D10" s="1"/>
      <c r="E10" s="1"/>
      <c r="F10" s="1" ph="1"/>
      <c r="G10" s="1"/>
      <c r="H10" s="1"/>
      <c r="I10" s="1"/>
      <c r="J10" s="1"/>
      <c r="K10" s="1"/>
      <c r="L10" s="2"/>
      <c r="M10" s="2"/>
      <c r="N10" s="2"/>
      <c r="O10" s="2"/>
      <c r="P10" s="298"/>
      <c r="Q10" s="299"/>
      <c r="R10" s="298">
        <f>(初期設定!C39)</f>
        <v>9</v>
      </c>
      <c r="S10" s="299" t="str">
        <f>(初期設定!D39)</f>
        <v>宮崎県立宮崎東高等学校</v>
      </c>
      <c r="T10" s="299" t="str">
        <f>(初期設定!F39)</f>
        <v>09miyahigashi</v>
      </c>
    </row>
    <row r="11" spans="1:21" ht="19.5" customHeight="1" thickBot="1">
      <c r="A11" s="27"/>
      <c r="B11" s="756" t="s">
        <v>416</v>
      </c>
      <c r="C11" s="757"/>
      <c r="D11" s="757"/>
      <c r="E11" s="757"/>
      <c r="F11" s="757"/>
      <c r="G11" s="758"/>
      <c r="H11" s="1"/>
      <c r="I11" s="1"/>
      <c r="J11" s="1"/>
      <c r="K11" s="1"/>
      <c r="L11" s="2"/>
      <c r="M11" s="2"/>
      <c r="N11" s="2"/>
      <c r="O11" s="2"/>
      <c r="P11" s="298"/>
      <c r="Q11" s="299"/>
      <c r="R11" s="298">
        <f>(初期設定!C40)</f>
        <v>10</v>
      </c>
      <c r="S11" s="299" t="str">
        <f>(初期設定!D40)</f>
        <v>宮崎県立宮崎南高等学校</v>
      </c>
      <c r="T11" s="299" t="str">
        <f>(初期設定!F40)</f>
        <v>10miyaminami</v>
      </c>
    </row>
    <row r="12" spans="1:21" ht="7.5" customHeight="1">
      <c r="A12" s="27"/>
      <c r="B12" s="1"/>
      <c r="C12" s="1"/>
      <c r="D12" s="1"/>
      <c r="E12" s="1"/>
      <c r="F12" s="1" ph="1"/>
      <c r="G12" s="1"/>
      <c r="H12" s="1"/>
      <c r="I12" s="1"/>
      <c r="J12" s="1"/>
      <c r="K12" s="1"/>
      <c r="L12" s="2"/>
      <c r="M12" s="2"/>
      <c r="N12" s="2"/>
      <c r="O12" s="2"/>
      <c r="P12" s="298"/>
      <c r="Q12" s="299"/>
      <c r="R12" s="298">
        <f>(初期設定!C41)</f>
        <v>11</v>
      </c>
      <c r="S12" s="299" t="str">
        <f>(初期設定!D41)</f>
        <v>宮崎県立西都商業高等学校</v>
      </c>
      <c r="T12" s="299" t="str">
        <f>(初期設定!F41)</f>
        <v>11saitosho</v>
      </c>
    </row>
    <row r="13" spans="1:21" ht="26.25" customHeight="1">
      <c r="A13" s="27"/>
      <c r="B13" s="1" t="s">
        <v>418</v>
      </c>
      <c r="C13" s="373"/>
      <c r="D13" s="1"/>
      <c r="E13" s="764" t="str">
        <f>IF(C13="","",IF(C13="参加申し込みしない
※③は入力しなくても構いません。","【重要!】次に進んで、担当校の確認をお願いします。",IF(C131="参加申し込みする","","③に進んでください。")))</f>
        <v/>
      </c>
      <c r="F13" s="765"/>
      <c r="G13" s="765"/>
      <c r="H13" s="765"/>
      <c r="I13" s="765"/>
      <c r="J13" s="765"/>
      <c r="K13" s="766"/>
      <c r="L13" s="2"/>
      <c r="M13" s="2"/>
      <c r="N13" s="2"/>
      <c r="O13" s="2"/>
      <c r="P13" s="298"/>
      <c r="Q13" s="299"/>
      <c r="R13" s="298">
        <f>(初期設定!C42)</f>
        <v>12</v>
      </c>
      <c r="S13" s="299" t="str">
        <f>(初期設定!D42)</f>
        <v>宮崎県立妻高等学校</v>
      </c>
      <c r="T13" s="299" t="str">
        <f>(初期設定!F42)</f>
        <v>12tsuma</v>
      </c>
    </row>
    <row r="14" spans="1:21" ht="6" customHeight="1" thickBot="1">
      <c r="A14" s="27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98"/>
      <c r="Q14" s="299"/>
      <c r="R14" s="298">
        <f>(初期設定!C43)</f>
        <v>13</v>
      </c>
      <c r="S14" s="299" t="str">
        <f>(初期設定!D43)</f>
        <v>宮崎県立本庄高等学校</v>
      </c>
      <c r="T14" s="299" t="str">
        <f>(初期設定!F43)</f>
        <v>13honjo</v>
      </c>
    </row>
    <row r="15" spans="1:21" ht="19.5" customHeight="1" thickBot="1">
      <c r="A15" s="1"/>
      <c r="B15" s="756" t="s">
        <v>417</v>
      </c>
      <c r="C15" s="757"/>
      <c r="D15" s="757"/>
      <c r="E15" s="757"/>
      <c r="F15" s="757"/>
      <c r="G15" s="758"/>
      <c r="H15" s="1"/>
      <c r="I15" s="1"/>
      <c r="J15" s="1"/>
      <c r="K15" s="1"/>
      <c r="L15" s="2"/>
      <c r="M15" s="2"/>
      <c r="N15" s="2"/>
      <c r="O15" s="2"/>
      <c r="P15" s="298"/>
      <c r="Q15" s="299"/>
      <c r="R15" s="298">
        <f>(初期設定!C44)</f>
        <v>14</v>
      </c>
      <c r="S15" s="299" t="str">
        <f>(初期設定!D44)</f>
        <v>宮崎県立高鍋高等学校</v>
      </c>
      <c r="T15" s="299" t="str">
        <f>(初期設定!F44)</f>
        <v>14takanabe</v>
      </c>
    </row>
    <row r="16" spans="1:21" ht="8.25" customHeight="1">
      <c r="A16" s="1"/>
      <c r="B16" s="1"/>
      <c r="C16" s="1"/>
      <c r="D16" s="356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98"/>
      <c r="Q16" s="299"/>
      <c r="R16" s="298">
        <f>(初期設定!C45)</f>
        <v>15</v>
      </c>
      <c r="S16" s="299" t="str">
        <f>(初期設定!D45)</f>
        <v>宮崎県立高鍋農業高等学校</v>
      </c>
      <c r="T16" s="299" t="str">
        <f>(初期設定!F45)</f>
        <v>15takano</v>
      </c>
    </row>
    <row r="17" spans="1:20" ht="26.25" customHeight="1">
      <c r="A17" s="1"/>
      <c r="B17" s="343" t="s">
        <v>161</v>
      </c>
      <c r="C17" s="73"/>
      <c r="D17" s="714"/>
      <c r="E17" s="759" t="s">
        <v>164</v>
      </c>
      <c r="F17" s="759"/>
      <c r="G17" s="759"/>
      <c r="H17" s="759"/>
      <c r="I17" s="70"/>
      <c r="J17" s="71"/>
      <c r="K17" s="1"/>
      <c r="L17" s="28"/>
      <c r="M17" s="2"/>
      <c r="N17" s="2"/>
      <c r="O17" s="2"/>
      <c r="P17" s="298"/>
      <c r="Q17" s="299"/>
      <c r="R17" s="298">
        <f>(初期設定!C46)</f>
        <v>16</v>
      </c>
      <c r="S17" s="299" t="str">
        <f>(初期設定!D46)</f>
        <v>宮崎県立都農高等学校</v>
      </c>
      <c r="T17" s="299" t="str">
        <f>(初期設定!F46)</f>
        <v>16tsuno</v>
      </c>
    </row>
    <row r="18" spans="1:20" ht="6.75" customHeight="1">
      <c r="A18" s="1"/>
      <c r="B18" s="346"/>
      <c r="C18" s="72"/>
      <c r="D18" s="357"/>
      <c r="E18" s="72"/>
      <c r="F18" s="1"/>
      <c r="G18" s="1"/>
      <c r="H18" s="1"/>
      <c r="I18" s="1"/>
      <c r="J18" s="1"/>
      <c r="K18" s="1"/>
      <c r="L18" s="28"/>
      <c r="M18" s="2"/>
      <c r="N18" s="2"/>
      <c r="O18" s="2"/>
      <c r="P18" s="298"/>
      <c r="Q18" s="299"/>
      <c r="R18" s="298">
        <f>(初期設定!C47)</f>
        <v>17</v>
      </c>
      <c r="S18" s="299" t="str">
        <f>(初期設定!D47)</f>
        <v>宮崎県立新妻高等学校</v>
      </c>
      <c r="T18" s="299" t="str">
        <f>(初期設定!F47)</f>
        <v>17shintsuma</v>
      </c>
    </row>
    <row r="19" spans="1:20" ht="26.25" customHeight="1">
      <c r="A19" s="1"/>
      <c r="B19" s="343" t="s">
        <v>162</v>
      </c>
      <c r="C19" s="73"/>
      <c r="D19" s="715"/>
      <c r="E19" s="343" t="s">
        <v>163</v>
      </c>
      <c r="F19" s="75"/>
      <c r="G19" s="762" t="s">
        <v>252</v>
      </c>
      <c r="H19" s="763"/>
      <c r="I19" s="763"/>
      <c r="J19" s="763"/>
      <c r="K19" s="763"/>
      <c r="L19" s="763"/>
      <c r="M19" s="2"/>
      <c r="N19" s="2"/>
      <c r="O19" s="2"/>
      <c r="P19" s="298"/>
      <c r="Q19" s="299"/>
      <c r="R19" s="298">
        <f>(初期設定!C48)</f>
        <v>21</v>
      </c>
      <c r="S19" s="299" t="str">
        <f>(初期設定!D48)</f>
        <v>宮崎県立高城高等学校</v>
      </c>
      <c r="T19" s="299" t="str">
        <f>(初期設定!F48)</f>
        <v>21takajo</v>
      </c>
    </row>
    <row r="20" spans="1:20" ht="6.75" customHeight="1">
      <c r="A20" s="1"/>
      <c r="B20" s="346"/>
      <c r="C20" s="72"/>
      <c r="D20" s="357"/>
      <c r="E20" s="72"/>
      <c r="F20" s="1"/>
      <c r="G20" s="1"/>
      <c r="H20" s="1"/>
      <c r="I20" s="1"/>
      <c r="J20" s="1"/>
      <c r="K20" s="1"/>
      <c r="L20" s="28"/>
      <c r="M20" s="2"/>
      <c r="N20" s="2"/>
      <c r="O20" s="2"/>
      <c r="P20" s="298"/>
      <c r="Q20" s="299"/>
      <c r="R20" s="298">
        <f>(初期設定!C49)</f>
        <v>22</v>
      </c>
      <c r="S20" s="299" t="str">
        <f>(初期設定!D49)</f>
        <v>宮崎県立都城泉ヶ丘高等学校</v>
      </c>
      <c r="T20" s="299" t="str">
        <f>(初期設定!F49)</f>
        <v>22izumigaoka</v>
      </c>
    </row>
    <row r="21" spans="1:20" ht="26.25" customHeight="1">
      <c r="A21" s="1"/>
      <c r="B21" s="344" t="s">
        <v>178</v>
      </c>
      <c r="C21" s="73"/>
      <c r="D21" s="715"/>
      <c r="E21" s="72"/>
      <c r="F21" s="1"/>
      <c r="G21" s="1"/>
      <c r="H21" s="1"/>
      <c r="I21" s="1"/>
      <c r="J21" s="1"/>
      <c r="K21" s="1"/>
      <c r="L21" s="1"/>
      <c r="M21" s="28"/>
      <c r="N21" s="28"/>
      <c r="O21" s="28"/>
      <c r="P21" s="298"/>
      <c r="Q21" s="299"/>
      <c r="R21" s="298">
        <f>(初期設定!C50)</f>
        <v>23</v>
      </c>
      <c r="S21" s="299" t="str">
        <f>(初期設定!D50)</f>
        <v>宮崎県立都城西高等学校</v>
      </c>
      <c r="T21" s="299" t="str">
        <f>(初期設定!F50)</f>
        <v>23tonishi</v>
      </c>
    </row>
    <row r="22" spans="1:20" ht="6.75" customHeight="1">
      <c r="A22" s="1"/>
      <c r="B22" s="346"/>
      <c r="C22" s="72"/>
      <c r="D22" s="357"/>
      <c r="E22" s="72"/>
      <c r="F22" s="1"/>
      <c r="G22" s="1"/>
      <c r="H22" s="1"/>
      <c r="I22" s="1"/>
      <c r="J22" s="1"/>
      <c r="K22" s="1"/>
      <c r="L22" s="28"/>
      <c r="M22" s="28"/>
      <c r="N22" s="28"/>
      <c r="O22" s="28"/>
      <c r="P22" s="298"/>
      <c r="Q22" s="299"/>
      <c r="R22" s="298">
        <f>(初期設定!C51)</f>
        <v>24</v>
      </c>
      <c r="S22" s="299" t="str">
        <f>(初期設定!D51)</f>
        <v>宮崎県立都城工業高等学校</v>
      </c>
      <c r="T22" s="299" t="str">
        <f>(初期設定!F51)</f>
        <v>24toko</v>
      </c>
    </row>
    <row r="23" spans="1:20" ht="26.25" customHeight="1">
      <c r="A23" s="1"/>
      <c r="B23" s="345" t="s">
        <v>179</v>
      </c>
      <c r="C23" s="74">
        <f ca="1">TODAY()</f>
        <v>43347</v>
      </c>
      <c r="D23" s="716"/>
      <c r="E23" s="760" t="s">
        <v>265</v>
      </c>
      <c r="F23" s="761"/>
      <c r="G23" s="761"/>
      <c r="H23" s="761"/>
      <c r="I23" s="761"/>
      <c r="J23" s="761"/>
      <c r="K23" s="1"/>
      <c r="L23" s="28"/>
      <c r="M23" s="28"/>
      <c r="N23" s="28"/>
      <c r="O23" s="28"/>
      <c r="P23" s="298"/>
      <c r="Q23" s="299"/>
      <c r="R23" s="298">
        <f>(初期設定!C52)</f>
        <v>25</v>
      </c>
      <c r="S23" s="299" t="str">
        <f>(初期設定!D52)</f>
        <v>宮崎県立都城商業高等学校</v>
      </c>
      <c r="T23" s="299" t="str">
        <f>(初期設定!F52)</f>
        <v>25tosho</v>
      </c>
    </row>
    <row r="24" spans="1:20" ht="5.25" customHeight="1">
      <c r="A24" s="1"/>
      <c r="B24" s="1"/>
      <c r="C24" s="1"/>
      <c r="D24" s="1"/>
      <c r="E24" s="72"/>
      <c r="F24" s="1"/>
      <c r="G24" s="1"/>
      <c r="H24" s="1"/>
      <c r="I24" s="1"/>
      <c r="J24" s="1"/>
      <c r="K24" s="1"/>
      <c r="L24" s="28"/>
      <c r="M24" s="28"/>
      <c r="N24" s="28"/>
      <c r="O24" s="28"/>
      <c r="P24" s="298"/>
      <c r="Q24" s="299"/>
      <c r="R24" s="298">
        <f>(初期設定!C53)</f>
        <v>26</v>
      </c>
      <c r="S24" s="299" t="str">
        <f>(初期設定!D53)</f>
        <v>宮崎県立都城農業高等学校</v>
      </c>
      <c r="T24" s="299" t="str">
        <f>(初期設定!F53)</f>
        <v>26tono</v>
      </c>
    </row>
    <row r="25" spans="1:20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8"/>
      <c r="M25" s="28"/>
      <c r="N25" s="28"/>
      <c r="O25" s="28"/>
      <c r="P25" s="298"/>
      <c r="Q25" s="299"/>
      <c r="R25" s="298">
        <f>(初期設定!C54)</f>
        <v>27</v>
      </c>
      <c r="S25" s="299" t="str">
        <f>(初期設定!D54)</f>
        <v>宮崎県立小林高等学校</v>
      </c>
      <c r="T25" s="299" t="str">
        <f>(初期設定!F54)</f>
        <v>27kobayashi</v>
      </c>
    </row>
    <row r="26" spans="1:20" ht="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8"/>
      <c r="M26" s="28"/>
      <c r="N26" s="28"/>
      <c r="O26" s="28"/>
      <c r="P26" s="298"/>
      <c r="Q26" s="299"/>
      <c r="R26" s="298">
        <f>(初期設定!C55)</f>
        <v>28</v>
      </c>
      <c r="S26" s="299" t="str">
        <f>(初期設定!D55)</f>
        <v>宮崎県立小林秀峰高等学校</v>
      </c>
      <c r="T26" s="299" t="str">
        <f>(初期設定!F55)</f>
        <v>28syuho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28"/>
      <c r="P27" s="298"/>
      <c r="Q27" s="299"/>
      <c r="R27" s="298">
        <f>(初期設定!C56)</f>
        <v>29</v>
      </c>
      <c r="S27" s="299" t="str">
        <f>(初期設定!D56)</f>
        <v>宮崎県立飯野高等学校</v>
      </c>
      <c r="T27" s="299" t="str">
        <f>(初期設定!F56)</f>
        <v>29iino</v>
      </c>
    </row>
    <row r="28" spans="1:20" s="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8"/>
      <c r="M28" s="28"/>
      <c r="N28" s="28"/>
      <c r="O28" s="28"/>
      <c r="P28" s="298"/>
      <c r="Q28" s="299"/>
      <c r="R28" s="298">
        <f>(初期設定!C57)</f>
        <v>41</v>
      </c>
      <c r="S28" s="299" t="str">
        <f>(初期設定!D57)</f>
        <v>宮崎県立延岡高等学校</v>
      </c>
      <c r="T28" s="299" t="str">
        <f>(初期設定!F57)</f>
        <v>41nobetaka</v>
      </c>
    </row>
    <row r="29" spans="1:20" s="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  <c r="N29" s="28"/>
      <c r="O29" s="28"/>
      <c r="P29" s="298"/>
      <c r="Q29" s="299"/>
      <c r="R29" s="298">
        <f>(初期設定!C58)</f>
        <v>42</v>
      </c>
      <c r="S29" s="299" t="str">
        <f>(初期設定!D58)</f>
        <v>宮崎県立延岡工業高等学校</v>
      </c>
      <c r="T29" s="299" t="str">
        <f>(初期設定!F58)</f>
        <v>42nobeko</v>
      </c>
    </row>
    <row r="30" spans="1:20" s="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8"/>
      <c r="M30" s="28"/>
      <c r="N30" s="28"/>
      <c r="O30" s="28"/>
      <c r="P30" s="298"/>
      <c r="Q30" s="299"/>
      <c r="R30" s="298">
        <f>(初期設定!C59)</f>
        <v>43</v>
      </c>
      <c r="S30" s="299" t="str">
        <f>(初期設定!D59)</f>
        <v>宮崎県立延岡商業高等学校</v>
      </c>
      <c r="T30" s="299" t="str">
        <f>(初期設定!F59)</f>
        <v>43nobesho</v>
      </c>
    </row>
    <row r="31" spans="1:20" s="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  <c r="N31" s="28"/>
      <c r="O31" s="28"/>
      <c r="P31" s="298"/>
      <c r="Q31" s="299"/>
      <c r="R31" s="298">
        <f>(初期設定!C60)</f>
        <v>44</v>
      </c>
      <c r="S31" s="299" t="str">
        <f>(初期設定!D60)</f>
        <v>宮崎県立延岡星雲高等学校</v>
      </c>
      <c r="T31" s="299" t="str">
        <f>(初期設定!F60)</f>
        <v>44seiun</v>
      </c>
    </row>
    <row r="32" spans="1:20" s="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8"/>
      <c r="M32" s="28"/>
      <c r="N32" s="28"/>
      <c r="O32" s="28"/>
      <c r="P32" s="298"/>
      <c r="Q32" s="299"/>
      <c r="R32" s="298">
        <f>(初期設定!C61)</f>
        <v>45</v>
      </c>
      <c r="S32" s="299" t="str">
        <f>(初期設定!D61)</f>
        <v>宮崎県立延岡青朋高等学校</v>
      </c>
      <c r="T32" s="299" t="str">
        <f>(初期設定!F61)</f>
        <v>45seiho</v>
      </c>
    </row>
    <row r="33" spans="1:20" s="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8"/>
      <c r="M33" s="28"/>
      <c r="N33" s="28"/>
      <c r="O33" s="28"/>
      <c r="P33" s="298"/>
      <c r="Q33" s="299"/>
      <c r="R33" s="298">
        <f>(初期設定!C62)</f>
        <v>46</v>
      </c>
      <c r="S33" s="299" t="str">
        <f>(初期設定!D62)</f>
        <v>宮崎県立富島高等学校</v>
      </c>
      <c r="T33" s="299" t="str">
        <f>(初期設定!F62)</f>
        <v>46tomishima</v>
      </c>
    </row>
    <row r="34" spans="1:20" s="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8"/>
      <c r="M34" s="28"/>
      <c r="N34" s="28"/>
      <c r="O34" s="28"/>
      <c r="P34" s="298"/>
      <c r="Q34" s="299"/>
      <c r="R34" s="298">
        <f>(初期設定!C63)</f>
        <v>47</v>
      </c>
      <c r="S34" s="299" t="str">
        <f>(初期設定!D63)</f>
        <v>宮崎県立日向高等学校</v>
      </c>
      <c r="T34" s="299" t="str">
        <f>(初期設定!F63)</f>
        <v>47hyuga</v>
      </c>
    </row>
    <row r="35" spans="1:20" s="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8"/>
      <c r="M35" s="28"/>
      <c r="N35" s="28"/>
      <c r="O35" s="28"/>
      <c r="P35" s="298"/>
      <c r="Q35" s="299"/>
      <c r="R35" s="298">
        <f>(初期設定!C64)</f>
        <v>48</v>
      </c>
      <c r="S35" s="299" t="str">
        <f>(初期設定!D64)</f>
        <v>宮崎県立日向工業高等学校</v>
      </c>
      <c r="T35" s="299" t="str">
        <f>(初期設定!F64)</f>
        <v>48hyugakogyo</v>
      </c>
    </row>
    <row r="36" spans="1:20" s="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  <c r="M36" s="28"/>
      <c r="N36" s="28"/>
      <c r="O36" s="28"/>
      <c r="P36" s="298"/>
      <c r="Q36" s="299"/>
      <c r="R36" s="298">
        <f>(初期設定!C65)</f>
        <v>49</v>
      </c>
      <c r="S36" s="299" t="str">
        <f>(初期設定!D65)</f>
        <v>宮崎県立門川高等学校</v>
      </c>
      <c r="T36" s="299" t="str">
        <f>(初期設定!F65)</f>
        <v>49kadokawa</v>
      </c>
    </row>
    <row r="37" spans="1:20" s="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"/>
      <c r="M37" s="28"/>
      <c r="N37" s="28"/>
      <c r="O37" s="28"/>
      <c r="P37" s="298"/>
      <c r="Q37" s="299"/>
      <c r="R37" s="298">
        <f>(初期設定!C66)</f>
        <v>50</v>
      </c>
      <c r="S37" s="299" t="str">
        <f>(初期設定!D66)</f>
        <v>宮崎県立高千穂高等学校</v>
      </c>
      <c r="T37" s="299" t="str">
        <f>(初期設定!F66)</f>
        <v>50takachiho</v>
      </c>
    </row>
    <row r="38" spans="1:20" s="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"/>
      <c r="M38" s="28"/>
      <c r="N38" s="28"/>
      <c r="O38" s="28"/>
      <c r="P38" s="298"/>
      <c r="Q38" s="299"/>
      <c r="R38" s="298">
        <f>(初期設定!C67)</f>
        <v>51</v>
      </c>
      <c r="S38" s="299" t="str">
        <f>(初期設定!D67)</f>
        <v>宮崎県立五ヶ瀬中等教育学校</v>
      </c>
      <c r="T38" s="299" t="str">
        <f>(初期設定!F67)</f>
        <v>51gokase</v>
      </c>
    </row>
    <row r="39" spans="1:20" s="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8"/>
      <c r="M39" s="28"/>
      <c r="N39" s="28"/>
      <c r="O39" s="28"/>
      <c r="P39" s="298"/>
      <c r="Q39" s="299"/>
      <c r="R39" s="298">
        <f>(初期設定!C68)</f>
        <v>61</v>
      </c>
      <c r="S39" s="299" t="str">
        <f>(初期設定!D68)</f>
        <v>宮崎県立日南高等学校</v>
      </c>
      <c r="T39" s="299" t="str">
        <f>(初期設定!F68)</f>
        <v>61nichinan</v>
      </c>
    </row>
    <row r="40" spans="1:20" s="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  <c r="N40" s="28"/>
      <c r="O40" s="28"/>
      <c r="P40" s="298"/>
      <c r="Q40" s="299"/>
      <c r="R40" s="298">
        <f>(初期設定!C69)</f>
        <v>62</v>
      </c>
      <c r="S40" s="299" t="str">
        <f>(初期設定!D69)</f>
        <v>宮崎県立日南振徳高等学校</v>
      </c>
      <c r="T40" s="299" t="str">
        <f>(初期設定!F69)</f>
        <v>62shintoku</v>
      </c>
    </row>
    <row r="41" spans="1:20" s="3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  <c r="N41" s="28"/>
      <c r="O41" s="28"/>
      <c r="P41" s="298"/>
      <c r="Q41" s="299"/>
      <c r="R41" s="298">
        <f>(初期設定!C70)</f>
        <v>63</v>
      </c>
      <c r="S41" s="299" t="str">
        <f>(初期設定!D70)</f>
        <v>宮崎県立福島高等学校</v>
      </c>
      <c r="T41" s="299" t="str">
        <f>(初期設定!F70)</f>
        <v>63hukushima</v>
      </c>
    </row>
    <row r="42" spans="1:20" s="3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8"/>
      <c r="M42" s="28"/>
      <c r="N42" s="28"/>
      <c r="O42" s="28"/>
      <c r="P42" s="298"/>
      <c r="Q42" s="299"/>
      <c r="R42" s="298">
        <f>(初期設定!C71)</f>
        <v>71</v>
      </c>
      <c r="S42" s="299" t="str">
        <f>(初期設定!D71)</f>
        <v>日南学園高等学校 宮崎穎学館</v>
      </c>
      <c r="T42" s="299" t="str">
        <f>(初期設定!F71)</f>
        <v>71eigakukan</v>
      </c>
    </row>
    <row r="43" spans="1:20" s="3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8"/>
      <c r="M43" s="28"/>
      <c r="N43" s="28"/>
      <c r="O43" s="28"/>
      <c r="P43" s="298"/>
      <c r="Q43" s="299"/>
      <c r="R43" s="298">
        <f>(初期設定!C72)</f>
        <v>72</v>
      </c>
      <c r="S43" s="299" t="str">
        <f>(初期設定!D72)</f>
        <v>日章学園高等学校</v>
      </c>
      <c r="T43" s="299" t="str">
        <f>(初期設定!F72)</f>
        <v>72nissho</v>
      </c>
    </row>
    <row r="44" spans="1:20" s="3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8"/>
      <c r="M44" s="28"/>
      <c r="N44" s="28"/>
      <c r="O44" s="28"/>
      <c r="P44" s="298"/>
      <c r="Q44" s="299"/>
      <c r="R44" s="298">
        <f>(初期設定!C73)</f>
        <v>73</v>
      </c>
      <c r="S44" s="299" t="str">
        <f>(初期設定!D73)</f>
        <v>日向学院高等学校</v>
      </c>
      <c r="T44" s="299" t="str">
        <f>(初期設定!F73)</f>
        <v>73hyugagakuin</v>
      </c>
    </row>
    <row r="45" spans="1:20" s="3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8"/>
      <c r="M45" s="28"/>
      <c r="N45" s="28"/>
      <c r="O45" s="28"/>
      <c r="P45" s="298"/>
      <c r="Q45" s="299"/>
      <c r="R45" s="298">
        <f>(初期設定!C74)</f>
        <v>74</v>
      </c>
      <c r="S45" s="299" t="str">
        <f>(初期設定!D74)</f>
        <v>鵬翔高等学校</v>
      </c>
      <c r="T45" s="299" t="str">
        <f>(初期設定!F74)</f>
        <v>74hosho</v>
      </c>
    </row>
    <row r="46" spans="1:20" s="3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298"/>
      <c r="Q46" s="299"/>
      <c r="R46" s="298">
        <f>(初期設定!C75)</f>
        <v>75</v>
      </c>
      <c r="S46" s="299" t="str">
        <f>(初期設定!D75)</f>
        <v>宮崎日本大学高等学校</v>
      </c>
      <c r="T46" s="299" t="str">
        <f>(初期設定!F75)</f>
        <v>75nichidai</v>
      </c>
    </row>
    <row r="47" spans="1:20" s="36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298"/>
      <c r="Q47" s="299"/>
      <c r="R47" s="298">
        <f>(初期設定!C76)</f>
        <v>76</v>
      </c>
      <c r="S47" s="299" t="str">
        <f>(初期設定!D76)</f>
        <v>宮崎第一高等学校</v>
      </c>
      <c r="T47" s="299" t="str">
        <f>(初期設定!F76)</f>
        <v>76daiichi</v>
      </c>
    </row>
    <row r="48" spans="1:20" s="36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298"/>
      <c r="Q48" s="299"/>
      <c r="R48" s="298">
        <f>(初期設定!C77)</f>
        <v>77</v>
      </c>
      <c r="S48" s="299" t="str">
        <f>(初期設定!D77)</f>
        <v>宮崎学園高等学校</v>
      </c>
      <c r="T48" s="299" t="str">
        <f>(初期設定!F77)</f>
        <v>77miyagaku</v>
      </c>
    </row>
    <row r="49" spans="1:20" s="36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298"/>
      <c r="Q49" s="299"/>
      <c r="R49" s="298">
        <f>(初期設定!C78)</f>
        <v>78</v>
      </c>
      <c r="S49" s="299" t="str">
        <f>(初期設定!D78)</f>
        <v>明倫館学院</v>
      </c>
      <c r="T49" s="299" t="str">
        <f>(初期設定!F78)</f>
        <v>78meirinkan</v>
      </c>
    </row>
    <row r="50" spans="1:20" s="36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298"/>
      <c r="Q50" s="299"/>
      <c r="R50" s="298">
        <f>(初期設定!C79)</f>
        <v>79</v>
      </c>
      <c r="S50" s="299" t="str">
        <f>(初期設定!D79)</f>
        <v>日章学園九州国際高等学校</v>
      </c>
      <c r="T50" s="299" t="str">
        <f>(初期設定!F79)</f>
        <v>79kyusyukokusai</v>
      </c>
    </row>
    <row r="51" spans="1:20" s="36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298"/>
      <c r="Q51" s="299"/>
      <c r="R51" s="298">
        <f>(初期設定!C80)</f>
        <v>80</v>
      </c>
      <c r="S51" s="299" t="str">
        <f>(初期設定!D80)</f>
        <v>小林西高等学校</v>
      </c>
      <c r="T51" s="299" t="str">
        <f>(初期設定!F80)</f>
        <v>80kobayashinishi</v>
      </c>
    </row>
    <row r="52" spans="1:20" s="36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4"/>
      <c r="M52" s="4"/>
      <c r="N52" s="4"/>
      <c r="O52" s="4"/>
      <c r="P52" s="298"/>
      <c r="Q52" s="299"/>
      <c r="R52" s="298">
        <f>(初期設定!C81)</f>
        <v>81</v>
      </c>
      <c r="S52" s="299" t="str">
        <f>(初期設定!D81)</f>
        <v>日南学園高等学校</v>
      </c>
      <c r="T52" s="299" t="str">
        <f>(初期設定!F81)</f>
        <v>81nichinangakuen</v>
      </c>
    </row>
    <row r="53" spans="1:20">
      <c r="P53" s="298"/>
      <c r="Q53" s="299"/>
      <c r="R53" s="298">
        <f>(初期設定!C82)</f>
        <v>82</v>
      </c>
      <c r="S53" s="299" t="str">
        <f>(初期設定!D82)</f>
        <v>延岡学園高等学校</v>
      </c>
      <c r="T53" s="299" t="str">
        <f>(初期設定!F82)</f>
        <v>82nobeokagakuen</v>
      </c>
    </row>
    <row r="54" spans="1:20">
      <c r="P54" s="298"/>
      <c r="Q54" s="299"/>
      <c r="R54" s="298">
        <f>(初期設定!C83)</f>
        <v>83</v>
      </c>
      <c r="S54" s="299" t="str">
        <f>(初期設定!D83)</f>
        <v>聖心ウルスラ学園高等学校</v>
      </c>
      <c r="T54" s="299" t="str">
        <f>(初期設定!F83)</f>
        <v>83ursula</v>
      </c>
    </row>
    <row r="55" spans="1:20">
      <c r="P55" s="298"/>
      <c r="Q55" s="299"/>
      <c r="R55" s="298">
        <f>(初期設定!C84)</f>
        <v>84</v>
      </c>
      <c r="S55" s="299" t="str">
        <f>(初期設定!D84)</f>
        <v>都城聖ドミニコ学園高等学校</v>
      </c>
      <c r="T55" s="299" t="str">
        <f>(初期設定!F84)</f>
        <v>84dominico</v>
      </c>
    </row>
    <row r="56" spans="1:20" s="36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4"/>
      <c r="M56" s="4"/>
      <c r="N56" s="4"/>
      <c r="O56" s="4"/>
      <c r="P56" s="298"/>
      <c r="Q56" s="299"/>
      <c r="R56" s="298">
        <f>(初期設定!C85)</f>
        <v>85</v>
      </c>
      <c r="S56" s="299" t="str">
        <f>(初期設定!D85)</f>
        <v>都城高等学校</v>
      </c>
      <c r="T56" s="299" t="str">
        <f>(初期設定!F85)</f>
        <v>85miyakonojo</v>
      </c>
    </row>
    <row r="57" spans="1:20" s="36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  <c r="M57" s="4"/>
      <c r="N57" s="4"/>
      <c r="O57" s="4"/>
      <c r="P57" s="298"/>
      <c r="Q57" s="299"/>
      <c r="R57" s="298">
        <f>(初期設定!C86)</f>
        <v>86</v>
      </c>
      <c r="S57" s="299" t="str">
        <f>(初期設定!D86)</f>
        <v>都城東高等学校</v>
      </c>
      <c r="T57" s="299" t="str">
        <f>(初期設定!F86)</f>
        <v>86miyakonojohigashi</v>
      </c>
    </row>
    <row r="58" spans="1:20" s="36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4"/>
      <c r="M58" s="4"/>
      <c r="N58" s="4"/>
      <c r="O58" s="4"/>
      <c r="P58" s="298"/>
      <c r="Q58" s="299"/>
      <c r="R58" s="298">
        <f>(初期設定!C87)</f>
        <v>87</v>
      </c>
      <c r="S58" s="299" t="str">
        <f>(初期設定!D87)</f>
        <v>クラーク記念国際高等学校　宮崎キャンパス</v>
      </c>
      <c r="T58" s="299" t="str">
        <f>(初期設定!F87)</f>
        <v>87clark</v>
      </c>
    </row>
    <row r="59" spans="1:20" s="36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4"/>
      <c r="M59" s="4"/>
      <c r="N59" s="4"/>
      <c r="O59" s="4"/>
      <c r="P59" s="298"/>
      <c r="Q59" s="299"/>
      <c r="R59" s="298">
        <f>(初期設定!C88)</f>
        <v>91</v>
      </c>
      <c r="S59" s="299" t="str">
        <f>(初期設定!D88)</f>
        <v>宮崎県立みやざき中央支援学校</v>
      </c>
      <c r="T59" s="299" t="str">
        <f>(初期設定!F88)</f>
        <v>91miyacyuo</v>
      </c>
    </row>
    <row r="60" spans="1:20" s="36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"/>
      <c r="M60" s="4"/>
      <c r="N60" s="4"/>
      <c r="O60" s="4"/>
      <c r="P60" s="298"/>
      <c r="Q60" s="299"/>
      <c r="R60" s="298">
        <f>(初期設定!C89)</f>
        <v>92</v>
      </c>
      <c r="S60" s="299" t="str">
        <f>(初期設定!D89)</f>
        <v>宮崎県立赤江まつばら支援学校</v>
      </c>
      <c r="T60" s="299" t="str">
        <f>(初期設定!F89)</f>
        <v>92miyacyuo</v>
      </c>
    </row>
    <row r="61" spans="1:20" s="36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  <c r="M61" s="4"/>
      <c r="N61" s="4"/>
      <c r="O61" s="4"/>
      <c r="P61" s="298"/>
      <c r="Q61" s="299"/>
      <c r="R61" s="298">
        <f>(初期設定!C90)</f>
        <v>93</v>
      </c>
      <c r="S61" s="299" t="str">
        <f>(初期設定!D90)</f>
        <v>宮崎県立みなみのかぜ支援学校</v>
      </c>
      <c r="T61" s="299" t="str">
        <f>(初期設定!F90)</f>
        <v>93minaminokaze</v>
      </c>
    </row>
    <row r="62" spans="1:20" s="36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  <c r="M62" s="4"/>
      <c r="N62" s="4"/>
      <c r="O62" s="4"/>
      <c r="P62" s="298"/>
      <c r="Q62" s="299"/>
      <c r="R62" s="298">
        <f>(初期設定!C91)</f>
        <v>94</v>
      </c>
      <c r="S62" s="299" t="str">
        <f>(初期設定!D91)</f>
        <v>宮崎県立清武せいりゅう支援学校</v>
      </c>
      <c r="T62" s="299" t="str">
        <f>(初期設定!F91)</f>
        <v>94seiryu</v>
      </c>
    </row>
    <row r="63" spans="1:20" s="36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  <c r="M63" s="4"/>
      <c r="N63" s="4"/>
      <c r="O63" s="4"/>
      <c r="P63" s="298"/>
      <c r="Q63" s="299"/>
      <c r="R63" s="298">
        <f>(初期設定!C92)</f>
        <v>95</v>
      </c>
      <c r="S63" s="299" t="str">
        <f>(初期設定!D92)</f>
        <v>宮崎県立日南くろしお支援学校</v>
      </c>
      <c r="T63" s="299" t="str">
        <f>(初期設定!F92)</f>
        <v>95kuroshio</v>
      </c>
    </row>
    <row r="64" spans="1:20" s="36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298"/>
      <c r="Q64" s="299"/>
      <c r="R64" s="298">
        <f>(初期設定!C93)</f>
        <v>96</v>
      </c>
      <c r="S64" s="299" t="str">
        <f>(初期設定!D93)</f>
        <v>宮崎県立日向ひまわり支援学校</v>
      </c>
      <c r="T64" s="299" t="str">
        <f>(初期設定!F93)</f>
        <v>96himawari</v>
      </c>
    </row>
    <row r="65" spans="16:20">
      <c r="P65" s="298"/>
      <c r="Q65" s="299"/>
      <c r="R65" s="298">
        <f>(初期設定!C94)</f>
        <v>97</v>
      </c>
      <c r="S65" s="299" t="str">
        <f>(初期設定!D94)</f>
        <v>宮崎県立都城きりしま支援学校</v>
      </c>
      <c r="T65" s="299" t="str">
        <f>(初期設定!F94)</f>
        <v>97kirishima</v>
      </c>
    </row>
    <row r="66" spans="16:20">
      <c r="P66" s="298"/>
      <c r="Q66" s="299"/>
      <c r="R66" s="298">
        <f>(初期設定!C95)</f>
        <v>98</v>
      </c>
      <c r="S66" s="299" t="str">
        <f>(初期設定!D95)</f>
        <v>宮崎県立都城きりしま支援学校 小林校</v>
      </c>
      <c r="T66" s="299" t="str">
        <f>(初期設定!F95)</f>
        <v>98kirishimakoba</v>
      </c>
    </row>
    <row r="67" spans="16:20">
      <c r="P67" s="298"/>
      <c r="Q67" s="299"/>
      <c r="R67" s="298">
        <f>(初期設定!C96)</f>
        <v>99</v>
      </c>
      <c r="S67" s="299" t="str">
        <f>(初期設定!D96)</f>
        <v>宮崎県立児湯るぴなす支援学校</v>
      </c>
      <c r="T67" s="299" t="str">
        <f>(初期設定!F96)</f>
        <v>99rupinasu</v>
      </c>
    </row>
    <row r="68" spans="16:20">
      <c r="P68" s="298"/>
      <c r="Q68" s="299"/>
      <c r="R68" s="298">
        <f>(初期設定!C97)</f>
        <v>100</v>
      </c>
      <c r="S68" s="299" t="str">
        <f>(初期設定!D97)</f>
        <v>宮崎県立延岡しろやま支援学校 高千穂校</v>
      </c>
      <c r="T68" s="299" t="str">
        <f>(初期設定!F97)</f>
        <v>100shiroyamataka</v>
      </c>
    </row>
    <row r="69" spans="16:20">
      <c r="P69" s="298"/>
      <c r="Q69" s="299"/>
      <c r="R69" s="298">
        <f>(初期設定!C98)</f>
        <v>101</v>
      </c>
      <c r="S69" s="299" t="str">
        <f>(初期設定!D98)</f>
        <v>宮崎県立明星視覚支援学校</v>
      </c>
      <c r="T69" s="299" t="str">
        <f>(初期設定!F98)</f>
        <v>101meisei</v>
      </c>
    </row>
    <row r="70" spans="16:20">
      <c r="P70" s="298"/>
      <c r="Q70" s="299"/>
      <c r="R70" s="298">
        <f>(初期設定!C99)</f>
        <v>102</v>
      </c>
      <c r="S70" s="299" t="str">
        <f>(初期設定!D99)</f>
        <v>宮崎県立都城さくら聴覚支援学校</v>
      </c>
      <c r="T70" s="299" t="str">
        <f>(初期設定!F99)</f>
        <v>102sakura</v>
      </c>
    </row>
    <row r="71" spans="16:20">
      <c r="P71" s="298"/>
      <c r="Q71" s="299"/>
      <c r="R71" s="298">
        <f>(初期設定!C100)</f>
        <v>103</v>
      </c>
      <c r="S71" s="299" t="str">
        <f>(初期設定!D100)</f>
        <v>宮崎県立延岡しろやま支援学校</v>
      </c>
      <c r="T71" s="299" t="str">
        <f>(初期設定!F100)</f>
        <v>103shiroyama</v>
      </c>
    </row>
    <row r="72" spans="16:20">
      <c r="P72" s="298"/>
      <c r="Q72" s="299"/>
      <c r="R72" s="298">
        <f>(初期設定!C101)</f>
        <v>104</v>
      </c>
      <c r="S72" s="299">
        <f>(初期設定!D101)</f>
        <v>0</v>
      </c>
      <c r="T72" s="299">
        <f>(初期設定!F101)</f>
        <v>0</v>
      </c>
    </row>
    <row r="73" spans="16:20">
      <c r="P73" s="298"/>
      <c r="Q73" s="299"/>
      <c r="R73" s="298">
        <f>(初期設定!C102)</f>
        <v>105</v>
      </c>
      <c r="S73" s="299">
        <f>(初期設定!D102)</f>
        <v>0</v>
      </c>
      <c r="T73" s="299">
        <f>(初期設定!F102)</f>
        <v>0</v>
      </c>
    </row>
    <row r="74" spans="16:20">
      <c r="P74" s="298"/>
      <c r="Q74" s="299"/>
      <c r="R74" s="298">
        <f>(初期設定!C103)</f>
        <v>106</v>
      </c>
      <c r="S74" s="299">
        <f>(初期設定!D103)</f>
        <v>0</v>
      </c>
      <c r="T74" s="299">
        <f>(初期設定!F103)</f>
        <v>0</v>
      </c>
    </row>
    <row r="75" spans="16:20">
      <c r="P75" s="298"/>
      <c r="Q75" s="299"/>
      <c r="R75" s="298">
        <f>(初期設定!C104)</f>
        <v>107</v>
      </c>
      <c r="S75" s="299">
        <f>(初期設定!D104)</f>
        <v>0</v>
      </c>
      <c r="T75" s="5"/>
    </row>
    <row r="76" spans="16:20">
      <c r="P76" s="298"/>
      <c r="Q76" s="299"/>
      <c r="R76" s="298">
        <f>(初期設定!C105)</f>
        <v>108</v>
      </c>
      <c r="S76" s="299">
        <f>(初期設定!D105)</f>
        <v>0</v>
      </c>
      <c r="T76" s="5"/>
    </row>
    <row r="77" spans="16:20">
      <c r="P77" s="298"/>
      <c r="Q77" s="299"/>
      <c r="R77" s="298">
        <f>(初期設定!C106)</f>
        <v>109</v>
      </c>
      <c r="S77" s="299">
        <f>(初期設定!D106)</f>
        <v>0</v>
      </c>
      <c r="T77" s="5"/>
    </row>
    <row r="78" spans="16:20">
      <c r="P78" s="298"/>
      <c r="Q78" s="299"/>
      <c r="R78" s="298">
        <f>(初期設定!C107)</f>
        <v>110</v>
      </c>
      <c r="S78" s="299">
        <f>(初期設定!D107)</f>
        <v>0</v>
      </c>
      <c r="T78" s="5"/>
    </row>
    <row r="79" spans="16:20">
      <c r="P79" s="298"/>
      <c r="Q79" s="299"/>
      <c r="R79" s="5"/>
      <c r="S79" s="5"/>
      <c r="T79" s="5"/>
    </row>
    <row r="80" spans="16:20">
      <c r="P80" s="298"/>
      <c r="Q80" s="299"/>
      <c r="R80" s="298">
        <f>(初期設定!C108)</f>
        <v>0</v>
      </c>
      <c r="S80" s="299">
        <f>(初期設定!D108)</f>
        <v>0</v>
      </c>
      <c r="T80" s="299">
        <f>(初期設定!F104)</f>
        <v>0</v>
      </c>
    </row>
    <row r="81" spans="16:20">
      <c r="P81" s="298"/>
      <c r="Q81" s="299"/>
      <c r="R81" s="298">
        <f>(初期設定!C109)</f>
        <v>0</v>
      </c>
      <c r="S81" s="299">
        <f>(初期設定!D109)</f>
        <v>0</v>
      </c>
      <c r="T81" s="299">
        <f>(初期設定!F105)</f>
        <v>0</v>
      </c>
    </row>
    <row r="82" spans="16:20">
      <c r="P82" s="298"/>
      <c r="Q82" s="299"/>
      <c r="R82" s="298">
        <f>(初期設定!C110)</f>
        <v>0</v>
      </c>
      <c r="S82" s="299">
        <f>(初期設定!D110)</f>
        <v>0</v>
      </c>
      <c r="T82" s="299">
        <f>(初期設定!F106)</f>
        <v>0</v>
      </c>
    </row>
    <row r="83" spans="16:20">
      <c r="P83" s="298"/>
      <c r="Q83" s="299"/>
      <c r="R83" s="298">
        <f>(初期設定!C111)</f>
        <v>0</v>
      </c>
      <c r="S83" s="299">
        <f>(初期設定!D111)</f>
        <v>0</v>
      </c>
      <c r="T83" s="299">
        <f>(初期設定!F107)</f>
        <v>0</v>
      </c>
    </row>
    <row r="84" spans="16:20">
      <c r="P84" s="298"/>
      <c r="Q84" s="299"/>
      <c r="R84" s="298">
        <f>(初期設定!C112)</f>
        <v>0</v>
      </c>
      <c r="S84" s="299">
        <f>(初期設定!D112)</f>
        <v>0</v>
      </c>
      <c r="T84" s="299">
        <f>(初期設定!F108)</f>
        <v>0</v>
      </c>
    </row>
    <row r="85" spans="16:20">
      <c r="P85" s="298"/>
      <c r="Q85" s="299"/>
      <c r="R85" s="5"/>
      <c r="S85" s="5"/>
      <c r="T85" s="299">
        <f>(初期設定!F109)</f>
        <v>0</v>
      </c>
    </row>
    <row r="86" spans="16:20">
      <c r="P86" s="298"/>
      <c r="Q86" s="299"/>
      <c r="R86" s="5"/>
      <c r="S86" s="5"/>
      <c r="T86" s="299">
        <f>(初期設定!F110)</f>
        <v>0</v>
      </c>
    </row>
    <row r="87" spans="16:20">
      <c r="P87" s="298"/>
      <c r="Q87" s="299"/>
      <c r="R87" s="5"/>
      <c r="S87" s="5"/>
      <c r="T87" s="299">
        <f>(初期設定!F111)</f>
        <v>0</v>
      </c>
    </row>
    <row r="88" spans="16:20">
      <c r="P88" s="298"/>
      <c r="Q88" s="299"/>
      <c r="R88" s="5"/>
      <c r="S88" s="5"/>
      <c r="T88" s="299">
        <f>(初期設定!F112)</f>
        <v>0</v>
      </c>
    </row>
    <row r="89" spans="16:20">
      <c r="R89" s="298">
        <f>(初期設定!C113)</f>
        <v>0</v>
      </c>
      <c r="S89" s="299">
        <f>(初期設定!D113)</f>
        <v>0</v>
      </c>
      <c r="T89" s="299">
        <f>(初期設定!F113)</f>
        <v>0</v>
      </c>
    </row>
    <row r="101" spans="1:20" s="3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250"/>
      <c r="Q101" s="295"/>
      <c r="R101" s="250"/>
      <c r="S101" s="295"/>
      <c r="T101" s="295"/>
    </row>
    <row r="102" spans="1:20" s="36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250"/>
      <c r="Q102" s="295"/>
      <c r="R102" s="250"/>
      <c r="S102" s="295"/>
      <c r="T102" s="295"/>
    </row>
    <row r="103" spans="1:20" s="36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250"/>
      <c r="Q103" s="295"/>
      <c r="R103" s="250"/>
      <c r="S103" s="295"/>
      <c r="T103" s="295"/>
    </row>
    <row r="104" spans="1:20" s="36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250"/>
      <c r="Q104" s="295"/>
      <c r="R104" s="250"/>
      <c r="S104" s="295"/>
      <c r="T104" s="295"/>
    </row>
    <row r="105" spans="1:20" s="36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250"/>
      <c r="Q105" s="295"/>
      <c r="R105" s="250"/>
      <c r="S105" s="295"/>
      <c r="T105" s="295"/>
    </row>
    <row r="106" spans="1:20" s="36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250"/>
      <c r="Q106" s="295"/>
      <c r="R106" s="250"/>
      <c r="S106" s="295"/>
      <c r="T106" s="295"/>
    </row>
    <row r="107" spans="1:20" s="36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250"/>
      <c r="Q107" s="295"/>
      <c r="R107" s="250"/>
      <c r="S107" s="295"/>
      <c r="T107" s="295"/>
    </row>
    <row r="108" spans="1:20" s="36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250"/>
      <c r="Q108" s="295"/>
      <c r="R108" s="250"/>
      <c r="S108" s="295"/>
      <c r="T108" s="295"/>
    </row>
    <row r="109" spans="1:20" s="36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250"/>
      <c r="Q109" s="295"/>
      <c r="R109" s="250"/>
      <c r="S109" s="295"/>
      <c r="T109" s="295"/>
    </row>
    <row r="110" spans="1:20" s="36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250"/>
      <c r="Q110" s="295"/>
      <c r="R110" s="250"/>
      <c r="S110" s="295"/>
      <c r="T110" s="295"/>
    </row>
    <row r="111" spans="1:20" s="36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250"/>
      <c r="Q111" s="295"/>
      <c r="R111" s="250"/>
      <c r="S111" s="295"/>
      <c r="T111" s="295"/>
    </row>
    <row r="112" spans="1:20" s="36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250"/>
      <c r="Q112" s="295"/>
      <c r="R112" s="250"/>
      <c r="S112" s="295"/>
      <c r="T112" s="295"/>
    </row>
    <row r="113" spans="1:20" s="36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250"/>
      <c r="Q113" s="295"/>
      <c r="R113" s="250"/>
      <c r="S113" s="295"/>
      <c r="T113" s="295"/>
    </row>
    <row r="114" spans="1:20" s="36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250"/>
      <c r="Q114" s="295"/>
      <c r="R114" s="250"/>
      <c r="S114" s="295"/>
      <c r="T114" s="295"/>
    </row>
    <row r="115" spans="1:20" s="36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250"/>
      <c r="Q115" s="295"/>
      <c r="R115" s="250"/>
      <c r="S115" s="295"/>
      <c r="T115" s="295"/>
    </row>
    <row r="116" spans="1:20" s="36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250"/>
      <c r="Q116" s="295"/>
      <c r="R116" s="250"/>
      <c r="S116" s="295"/>
      <c r="T116" s="295"/>
    </row>
    <row r="117" spans="1:20" s="36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250"/>
      <c r="Q117" s="295"/>
      <c r="R117" s="250"/>
      <c r="S117" s="295"/>
      <c r="T117" s="295"/>
    </row>
    <row r="118" spans="1:20" s="36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250"/>
      <c r="Q118" s="295"/>
      <c r="R118" s="250"/>
      <c r="S118" s="295"/>
      <c r="T118" s="295"/>
    </row>
    <row r="119" spans="1:20" s="36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250"/>
      <c r="Q119" s="295"/>
      <c r="R119" s="250"/>
      <c r="S119" s="295"/>
      <c r="T119" s="295"/>
    </row>
    <row r="120" spans="1:20" s="36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250"/>
      <c r="Q120" s="295"/>
      <c r="R120" s="250"/>
      <c r="S120" s="295"/>
      <c r="T120" s="295"/>
    </row>
    <row r="121" spans="1:20" s="36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250"/>
      <c r="Q121" s="295"/>
      <c r="R121" s="250"/>
      <c r="S121" s="295"/>
      <c r="T121" s="295"/>
    </row>
    <row r="122" spans="1:20" s="36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250"/>
      <c r="Q122" s="295"/>
      <c r="R122" s="250"/>
      <c r="S122" s="295"/>
      <c r="T122" s="295"/>
    </row>
    <row r="123" spans="1:20" s="36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250"/>
      <c r="Q123" s="295"/>
      <c r="R123" s="250"/>
      <c r="S123" s="295"/>
      <c r="T123" s="295"/>
    </row>
    <row r="124" spans="1:20" s="36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250"/>
      <c r="Q124" s="295"/>
      <c r="R124" s="250"/>
      <c r="S124" s="295"/>
      <c r="T124" s="295"/>
    </row>
    <row r="125" spans="1:20" s="36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250"/>
      <c r="Q125" s="295"/>
      <c r="R125" s="250"/>
      <c r="S125" s="295"/>
      <c r="T125" s="295"/>
    </row>
    <row r="126" spans="1:20" s="36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250"/>
      <c r="Q126" s="295"/>
      <c r="R126" s="250"/>
      <c r="S126" s="295"/>
      <c r="T126" s="295"/>
    </row>
    <row r="127" spans="1:20" s="36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250"/>
      <c r="Q127" s="295"/>
      <c r="R127" s="250"/>
      <c r="S127" s="295"/>
      <c r="T127" s="295"/>
    </row>
    <row r="128" spans="1:20" s="36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250"/>
      <c r="Q128" s="295"/>
      <c r="R128" s="250"/>
      <c r="S128" s="295"/>
      <c r="T128" s="295"/>
    </row>
    <row r="129" spans="1:20" s="36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250"/>
      <c r="Q129" s="295"/>
      <c r="R129" s="250"/>
      <c r="S129" s="295"/>
      <c r="T129" s="295"/>
    </row>
    <row r="130" spans="1:20" s="36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250"/>
      <c r="Q130" s="295"/>
      <c r="R130" s="250"/>
      <c r="S130" s="295"/>
      <c r="T130" s="295"/>
    </row>
    <row r="131" spans="1:20" s="36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250"/>
      <c r="Q131" s="295"/>
      <c r="R131" s="250"/>
      <c r="S131" s="295"/>
      <c r="T131" s="295"/>
    </row>
    <row r="132" spans="1:20" s="36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250"/>
      <c r="Q132" s="295"/>
      <c r="R132" s="250"/>
      <c r="S132" s="295"/>
      <c r="T132" s="295"/>
    </row>
    <row r="133" spans="1:20" s="36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250"/>
      <c r="Q133" s="295"/>
      <c r="R133" s="250"/>
      <c r="S133" s="295"/>
      <c r="T133" s="295"/>
    </row>
    <row r="134" spans="1:20" s="36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250"/>
      <c r="Q134" s="295"/>
      <c r="R134" s="250"/>
      <c r="S134" s="295"/>
      <c r="T134" s="295"/>
    </row>
    <row r="135" spans="1:20" s="36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250"/>
      <c r="Q135" s="295"/>
      <c r="R135" s="250"/>
      <c r="S135" s="295"/>
      <c r="T135" s="295"/>
    </row>
    <row r="136" spans="1:20" s="36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250"/>
      <c r="Q136" s="295"/>
      <c r="R136" s="250"/>
      <c r="S136" s="295"/>
      <c r="T136" s="295"/>
    </row>
    <row r="137" spans="1:20" s="36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250"/>
      <c r="Q137" s="295"/>
      <c r="R137" s="250"/>
      <c r="S137" s="295"/>
      <c r="T137" s="295"/>
    </row>
    <row r="138" spans="1:20" s="36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250"/>
      <c r="Q138" s="295"/>
      <c r="R138" s="250"/>
      <c r="S138" s="295"/>
      <c r="T138" s="295"/>
    </row>
    <row r="139" spans="1:20" s="36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250"/>
      <c r="Q139" s="295"/>
      <c r="R139" s="250"/>
      <c r="S139" s="295"/>
      <c r="T139" s="295"/>
    </row>
    <row r="140" spans="1:20" s="36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250"/>
      <c r="Q140" s="295"/>
      <c r="R140" s="250"/>
      <c r="S140" s="295"/>
      <c r="T140" s="295"/>
    </row>
    <row r="141" spans="1:20" s="36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250"/>
      <c r="Q141" s="295"/>
      <c r="R141" s="250"/>
      <c r="S141" s="295"/>
      <c r="T141" s="295"/>
    </row>
    <row r="142" spans="1:20" s="36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250"/>
      <c r="Q142" s="295"/>
      <c r="R142" s="250"/>
      <c r="S142" s="295"/>
      <c r="T142" s="295"/>
    </row>
    <row r="143" spans="1:20" s="36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250"/>
      <c r="Q143" s="295"/>
      <c r="R143" s="250"/>
      <c r="S143" s="295"/>
      <c r="T143" s="295"/>
    </row>
    <row r="144" spans="1:20" s="36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250"/>
      <c r="Q144" s="295"/>
      <c r="R144" s="250"/>
      <c r="S144" s="295"/>
      <c r="T144" s="295"/>
    </row>
    <row r="145" spans="1:20" s="36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250"/>
      <c r="Q145" s="295"/>
      <c r="R145" s="250"/>
      <c r="S145" s="295"/>
      <c r="T145" s="295"/>
    </row>
    <row r="146" spans="1:20" s="36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250"/>
      <c r="Q146" s="295"/>
      <c r="R146" s="250"/>
      <c r="S146" s="295"/>
      <c r="T146" s="295"/>
    </row>
    <row r="147" spans="1:20" s="36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250"/>
      <c r="Q147" s="295"/>
      <c r="R147" s="250"/>
      <c r="S147" s="295"/>
      <c r="T147" s="295"/>
    </row>
    <row r="148" spans="1:20" s="36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250"/>
      <c r="Q148" s="295"/>
      <c r="R148" s="250"/>
      <c r="S148" s="295"/>
      <c r="T148" s="295"/>
    </row>
    <row r="149" spans="1:20" s="36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250"/>
      <c r="Q149" s="295"/>
      <c r="R149" s="250"/>
      <c r="S149" s="295"/>
      <c r="T149" s="295"/>
    </row>
    <row r="150" spans="1:20" s="36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250"/>
      <c r="Q150" s="295"/>
      <c r="R150" s="250"/>
      <c r="S150" s="295"/>
      <c r="T150" s="295"/>
    </row>
    <row r="151" spans="1:20" s="36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250"/>
      <c r="Q151" s="295"/>
      <c r="R151" s="250"/>
      <c r="S151" s="295"/>
      <c r="T151" s="295"/>
    </row>
    <row r="152" spans="1:20" s="36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250"/>
      <c r="Q152" s="295"/>
      <c r="R152" s="250"/>
      <c r="S152" s="295"/>
      <c r="T152" s="295"/>
    </row>
    <row r="153" spans="1:20" s="36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250"/>
      <c r="Q153" s="295"/>
      <c r="R153" s="250"/>
      <c r="S153" s="295"/>
      <c r="T153" s="295"/>
    </row>
    <row r="154" spans="1:20" s="36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250"/>
      <c r="Q154" s="295"/>
      <c r="R154" s="250"/>
      <c r="S154" s="295"/>
      <c r="T154" s="295"/>
    </row>
    <row r="155" spans="1:20" s="36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250"/>
      <c r="Q155" s="295"/>
      <c r="R155" s="250"/>
      <c r="S155" s="295"/>
      <c r="T155" s="295"/>
    </row>
    <row r="156" spans="1:20" s="36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250"/>
      <c r="Q156" s="295"/>
      <c r="R156" s="250"/>
      <c r="S156" s="295"/>
      <c r="T156" s="295"/>
    </row>
    <row r="157" spans="1:20" s="36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250"/>
      <c r="Q157" s="295"/>
      <c r="R157" s="250"/>
      <c r="S157" s="295"/>
      <c r="T157" s="295"/>
    </row>
    <row r="158" spans="1:20" s="36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250"/>
      <c r="Q158" s="295"/>
      <c r="R158" s="250"/>
      <c r="S158" s="295"/>
      <c r="T158" s="295"/>
    </row>
    <row r="159" spans="1:20" s="36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250"/>
      <c r="Q159" s="295"/>
      <c r="R159" s="250"/>
      <c r="S159" s="295"/>
      <c r="T159" s="295"/>
    </row>
    <row r="160" spans="1:20" s="36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250"/>
      <c r="Q160" s="295"/>
      <c r="R160" s="250"/>
      <c r="S160" s="295"/>
      <c r="T160" s="295"/>
    </row>
    <row r="161" spans="1:20" s="36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250"/>
      <c r="Q161" s="295"/>
      <c r="R161" s="250"/>
      <c r="S161" s="295"/>
      <c r="T161" s="295"/>
    </row>
    <row r="162" spans="1:20" s="36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250"/>
      <c r="Q162" s="295"/>
      <c r="R162" s="250"/>
      <c r="S162" s="295"/>
      <c r="T162" s="295"/>
    </row>
    <row r="163" spans="1:20" s="36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250"/>
      <c r="Q163" s="295"/>
      <c r="R163" s="250"/>
      <c r="S163" s="295"/>
      <c r="T163" s="295"/>
    </row>
    <row r="164" spans="1:20" s="36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250"/>
      <c r="Q164" s="295"/>
      <c r="R164" s="250"/>
      <c r="S164" s="295"/>
      <c r="T164" s="295"/>
    </row>
    <row r="165" spans="1:20" s="36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250"/>
      <c r="Q165" s="295"/>
      <c r="R165" s="250"/>
      <c r="S165" s="295"/>
      <c r="T165" s="295"/>
    </row>
    <row r="166" spans="1:20" s="3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250"/>
      <c r="Q166" s="295"/>
      <c r="R166" s="250"/>
      <c r="S166" s="295"/>
      <c r="T166" s="295"/>
    </row>
    <row r="167" spans="1:20" s="3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250"/>
      <c r="Q167" s="295"/>
      <c r="R167" s="250"/>
      <c r="S167" s="295"/>
      <c r="T167" s="295"/>
    </row>
    <row r="168" spans="1:20" s="3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250"/>
      <c r="Q168" s="295"/>
      <c r="R168" s="250"/>
      <c r="S168" s="295"/>
      <c r="T168" s="295"/>
    </row>
    <row r="169" spans="1:20" s="3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250"/>
      <c r="Q169" s="295"/>
      <c r="R169" s="250"/>
      <c r="S169" s="295"/>
      <c r="T169" s="295"/>
    </row>
    <row r="170" spans="1:20" s="3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250"/>
      <c r="Q170" s="295"/>
      <c r="R170" s="250"/>
      <c r="S170" s="295"/>
      <c r="T170" s="295"/>
    </row>
    <row r="171" spans="1:20" s="3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250"/>
      <c r="Q171" s="295"/>
      <c r="R171" s="250"/>
      <c r="S171" s="295"/>
      <c r="T171" s="295"/>
    </row>
    <row r="172" spans="1:20" s="3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250"/>
      <c r="Q172" s="295"/>
      <c r="R172" s="250"/>
      <c r="S172" s="295"/>
      <c r="T172" s="295"/>
    </row>
    <row r="173" spans="1:20" s="3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250"/>
      <c r="Q173" s="295"/>
      <c r="R173" s="250"/>
      <c r="S173" s="295"/>
      <c r="T173" s="295"/>
    </row>
  </sheetData>
  <sheetProtection password="DE7F" sheet="1" objects="1" scenarios="1"/>
  <mergeCells count="8">
    <mergeCell ref="B2:K4"/>
    <mergeCell ref="B6:G6"/>
    <mergeCell ref="B15:G15"/>
    <mergeCell ref="E17:H17"/>
    <mergeCell ref="E23:J23"/>
    <mergeCell ref="G19:L19"/>
    <mergeCell ref="B11:G11"/>
    <mergeCell ref="E13:K13"/>
  </mergeCells>
  <phoneticPr fontId="4"/>
  <conditionalFormatting sqref="F19 C19:D19">
    <cfRule type="cellIs" dxfId="126" priority="7" operator="greaterThan">
      <formula>0</formula>
    </cfRule>
  </conditionalFormatting>
  <conditionalFormatting sqref="C21:D21">
    <cfRule type="cellIs" dxfId="125" priority="6" operator="greaterThan">
      <formula>0</formula>
    </cfRule>
  </conditionalFormatting>
  <conditionalFormatting sqref="C23:D23">
    <cfRule type="cellIs" dxfId="124" priority="5" operator="greaterThan">
      <formula>0</formula>
    </cfRule>
  </conditionalFormatting>
  <conditionalFormatting sqref="C9">
    <cfRule type="expression" dxfId="123" priority="4">
      <formula>LEN(C9)&gt;0</formula>
    </cfRule>
  </conditionalFormatting>
  <conditionalFormatting sqref="C17:D17">
    <cfRule type="cellIs" dxfId="122" priority="3" operator="greaterThan">
      <formula>0</formula>
    </cfRule>
  </conditionalFormatting>
  <conditionalFormatting sqref="C13">
    <cfRule type="cellIs" dxfId="121" priority="2" operator="greaterThan">
      <formula>0</formula>
    </cfRule>
  </conditionalFormatting>
  <conditionalFormatting sqref="E13">
    <cfRule type="cellIs" dxfId="120" priority="1" operator="greaterThan">
      <formula>0</formula>
    </cfRule>
  </conditionalFormatting>
  <dataValidations count="3">
    <dataValidation type="list" showInputMessage="1" showErrorMessage="1" sqref="F19">
      <formula1>",１年,２年,３年"</formula1>
    </dataValidation>
    <dataValidation type="list" allowBlank="1" showInputMessage="1" showErrorMessage="1" sqref="C13">
      <formula1>$U$1:$U$3</formula1>
    </dataValidation>
    <dataValidation type="list" allowBlank="1" showInputMessage="1" showErrorMessage="1" sqref="C9">
      <formula1>$S$1:$S$71</formula1>
    </dataValidation>
  </dataValidations>
  <pageMargins left="0.7" right="0.7" top="0.75" bottom="0.75" header="0.3" footer="0.3"/>
  <pageSetup paperSize="9" scale="49" orientation="portrait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"/>
  <sheetViews>
    <sheetView showZeros="0" workbookViewId="0">
      <selection activeCell="E11" sqref="E11:N11"/>
    </sheetView>
  </sheetViews>
  <sheetFormatPr defaultRowHeight="13.5"/>
  <cols>
    <col min="1" max="1" width="24.875" style="5" customWidth="1"/>
    <col min="2" max="2" width="5.625" style="18" customWidth="1"/>
    <col min="3" max="3" width="3.375" style="5" customWidth="1"/>
    <col min="4" max="4" width="1" style="5" customWidth="1"/>
    <col min="5" max="7" width="9" style="5"/>
    <col min="8" max="8" width="1" style="5" customWidth="1"/>
    <col min="9" max="9" width="4.75" style="5" customWidth="1"/>
    <col min="10" max="10" width="26" style="5" customWidth="1"/>
    <col min="11" max="12" width="2.25" style="5" customWidth="1"/>
    <col min="13" max="13" width="3.5" style="5" customWidth="1"/>
    <col min="14" max="14" width="4.75" style="7" customWidth="1"/>
    <col min="15" max="17" width="4.75" style="5" customWidth="1"/>
    <col min="18" max="19" width="4.75" style="4" customWidth="1"/>
    <col min="20" max="20" width="4.75" style="10" customWidth="1"/>
    <col min="21" max="21" width="4.75" style="11" customWidth="1"/>
    <col min="22" max="24" width="4.75" style="250" customWidth="1"/>
    <col min="25" max="26" width="4.75" style="295" customWidth="1"/>
    <col min="27" max="28" width="4.75" style="10" customWidth="1"/>
    <col min="29" max="29" width="4.75" style="4" customWidth="1"/>
    <col min="30" max="54" width="4.75" style="5" customWidth="1"/>
    <col min="55" max="16384" width="9" style="5"/>
  </cols>
  <sheetData>
    <row r="1" spans="1:34" ht="14.25" thickBot="1">
      <c r="A1" s="26" t="s">
        <v>405</v>
      </c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1"/>
      <c r="P1" s="1"/>
      <c r="Q1" s="1"/>
      <c r="R1" s="2"/>
      <c r="S1" s="2"/>
      <c r="T1" s="3"/>
      <c r="U1" s="8"/>
      <c r="V1" s="296"/>
      <c r="W1" s="296"/>
      <c r="X1" s="296"/>
      <c r="Y1" s="297"/>
      <c r="Z1" s="297"/>
      <c r="AA1" s="3"/>
      <c r="AB1" s="3"/>
      <c r="AC1" s="28"/>
      <c r="AD1" s="1"/>
      <c r="AE1" s="1"/>
      <c r="AF1" s="1"/>
      <c r="AG1" s="1"/>
      <c r="AH1" s="1"/>
    </row>
    <row r="2" spans="1:34" ht="6.75" customHeight="1" thickTop="1">
      <c r="A2" s="771" t="s">
        <v>412</v>
      </c>
      <c r="B2" s="354"/>
      <c r="C2" s="772" t="str">
        <f>(初期設定!D3)</f>
        <v>第40回宮崎県高等学校総合文化祭 放送部門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4"/>
      <c r="P2" s="1"/>
      <c r="Q2" s="1"/>
      <c r="R2" s="2"/>
      <c r="S2" s="2"/>
      <c r="T2" s="3"/>
      <c r="U2" s="9"/>
      <c r="V2" s="298"/>
      <c r="W2" s="298"/>
      <c r="X2" s="298"/>
      <c r="Y2" s="299"/>
      <c r="Z2" s="299"/>
      <c r="AA2" s="29"/>
      <c r="AB2" s="3"/>
      <c r="AC2" s="28"/>
      <c r="AD2" s="1"/>
      <c r="AE2" s="1"/>
      <c r="AF2" s="1"/>
      <c r="AG2" s="1"/>
      <c r="AH2" s="1"/>
    </row>
    <row r="3" spans="1:34" ht="6.75" customHeight="1">
      <c r="A3" s="771"/>
      <c r="B3" s="354"/>
      <c r="C3" s="775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7"/>
      <c r="P3" s="1"/>
      <c r="Q3" s="1"/>
      <c r="R3" s="2"/>
      <c r="S3" s="2"/>
      <c r="T3" s="3"/>
      <c r="U3" s="9"/>
      <c r="V3" s="298"/>
      <c r="W3" s="298"/>
      <c r="X3" s="298"/>
      <c r="Y3" s="299"/>
      <c r="Z3" s="299"/>
      <c r="AA3" s="29"/>
      <c r="AB3" s="3"/>
      <c r="AC3" s="28"/>
      <c r="AD3" s="1"/>
      <c r="AE3" s="1"/>
      <c r="AF3" s="1"/>
      <c r="AG3" s="1"/>
      <c r="AH3" s="1"/>
    </row>
    <row r="4" spans="1:34" ht="6.75" customHeight="1">
      <c r="A4" s="771"/>
      <c r="B4" s="354"/>
      <c r="C4" s="775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7"/>
      <c r="P4" s="1"/>
      <c r="Q4" s="1"/>
      <c r="R4" s="2"/>
      <c r="S4" s="2"/>
      <c r="T4" s="3"/>
      <c r="U4" s="9"/>
      <c r="V4" s="298"/>
      <c r="W4" s="298"/>
      <c r="X4" s="298"/>
      <c r="Y4" s="299"/>
      <c r="Z4" s="299"/>
      <c r="AA4" s="29"/>
      <c r="AB4" s="3"/>
      <c r="AC4" s="28"/>
      <c r="AD4" s="1"/>
      <c r="AE4" s="1"/>
      <c r="AF4" s="1"/>
      <c r="AG4" s="1"/>
      <c r="AH4" s="1"/>
    </row>
    <row r="5" spans="1:34" ht="6.75" customHeight="1" thickBot="1">
      <c r="A5" s="771"/>
      <c r="B5" s="354"/>
      <c r="C5" s="778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80"/>
      <c r="P5" s="1"/>
      <c r="Q5" s="1"/>
      <c r="R5" s="2"/>
      <c r="S5" s="2"/>
      <c r="T5" s="3"/>
      <c r="U5" s="9"/>
      <c r="V5" s="298"/>
      <c r="W5" s="298"/>
      <c r="X5" s="298"/>
      <c r="Y5" s="299"/>
      <c r="Z5" s="299"/>
      <c r="AA5" s="29"/>
      <c r="AB5" s="3"/>
      <c r="AC5" s="28"/>
      <c r="AD5" s="1"/>
      <c r="AE5" s="1"/>
      <c r="AF5" s="1"/>
      <c r="AG5" s="1"/>
      <c r="AH5" s="1"/>
    </row>
    <row r="6" spans="1:34" ht="6.75" customHeight="1" thickTop="1" thickBot="1">
      <c r="A6" s="771"/>
      <c r="B6" s="35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1"/>
      <c r="P6" s="1"/>
      <c r="Q6" s="1"/>
      <c r="R6" s="2"/>
      <c r="S6" s="2"/>
      <c r="T6" s="3"/>
      <c r="U6" s="9"/>
      <c r="V6" s="298"/>
      <c r="W6" s="298"/>
      <c r="X6" s="298"/>
      <c r="Y6" s="299"/>
      <c r="Z6" s="299"/>
      <c r="AA6" s="29"/>
      <c r="AB6" s="3"/>
      <c r="AC6" s="28"/>
      <c r="AD6" s="1"/>
      <c r="AE6" s="1"/>
      <c r="AF6" s="1"/>
      <c r="AG6" s="1"/>
      <c r="AH6" s="1"/>
    </row>
    <row r="7" spans="1:34" ht="21.75" customHeight="1" thickTop="1">
      <c r="A7" s="1"/>
      <c r="B7" s="1"/>
      <c r="C7" s="370" t="s">
        <v>451</v>
      </c>
      <c r="D7" s="76"/>
      <c r="E7" s="245"/>
      <c r="F7" s="76"/>
      <c r="G7" s="76"/>
      <c r="H7" s="76"/>
      <c r="I7" s="76"/>
      <c r="J7" s="76"/>
      <c r="K7" s="76"/>
      <c r="L7" s="76"/>
      <c r="M7" s="76"/>
      <c r="N7" s="77"/>
      <c r="O7" s="78"/>
      <c r="P7" s="1"/>
      <c r="Q7" s="1"/>
      <c r="R7" s="2"/>
      <c r="S7" s="2"/>
      <c r="T7" s="3"/>
      <c r="U7" s="9"/>
      <c r="V7" s="298"/>
      <c r="W7" s="298"/>
      <c r="X7" s="298"/>
      <c r="Y7" s="299"/>
      <c r="Z7" s="299"/>
      <c r="AA7" s="29"/>
      <c r="AB7" s="3"/>
      <c r="AC7" s="28"/>
      <c r="AD7" s="1"/>
      <c r="AE7" s="1"/>
      <c r="AF7" s="1"/>
      <c r="AG7" s="1"/>
      <c r="AH7" s="1"/>
    </row>
    <row r="8" spans="1:34" ht="15.75" customHeight="1">
      <c r="A8" s="1"/>
      <c r="B8" s="1"/>
      <c r="C8" s="79"/>
      <c r="D8" s="86"/>
      <c r="E8" s="80" t="s">
        <v>262</v>
      </c>
      <c r="F8" s="81"/>
      <c r="G8" s="81"/>
      <c r="H8" s="81"/>
      <c r="I8" s="81"/>
      <c r="J8" s="81"/>
      <c r="K8" s="81"/>
      <c r="L8" s="81"/>
      <c r="M8" s="81"/>
      <c r="N8" s="82"/>
      <c r="O8" s="83"/>
      <c r="P8" s="1"/>
      <c r="Q8" s="1"/>
      <c r="R8" s="2"/>
      <c r="S8" s="2"/>
      <c r="T8" s="3"/>
      <c r="U8" s="9"/>
      <c r="V8" s="298"/>
      <c r="W8" s="298"/>
      <c r="X8" s="298"/>
      <c r="Y8" s="299"/>
      <c r="Z8" s="299"/>
      <c r="AA8" s="29"/>
      <c r="AB8" s="3"/>
      <c r="AC8" s="28"/>
      <c r="AD8" s="1"/>
      <c r="AE8" s="1"/>
      <c r="AF8" s="1"/>
      <c r="AG8" s="1"/>
      <c r="AH8" s="1"/>
    </row>
    <row r="9" spans="1:34" ht="39" customHeight="1">
      <c r="A9" s="1"/>
      <c r="B9" s="1"/>
      <c r="C9" s="79"/>
      <c r="D9" s="86"/>
      <c r="E9" s="84" t="s">
        <v>263</v>
      </c>
      <c r="F9" s="81"/>
      <c r="G9" s="81"/>
      <c r="H9" s="81"/>
      <c r="I9" s="81"/>
      <c r="J9" s="81"/>
      <c r="K9" s="81"/>
      <c r="L9" s="81"/>
      <c r="M9" s="81"/>
      <c r="N9" s="82"/>
      <c r="O9" s="83"/>
      <c r="P9" s="1"/>
      <c r="Q9" s="1"/>
      <c r="R9" s="2"/>
      <c r="S9" s="2"/>
      <c r="T9" s="3"/>
      <c r="U9" s="9"/>
      <c r="V9" s="298"/>
      <c r="W9" s="298"/>
      <c r="X9" s="298"/>
      <c r="Y9" s="299"/>
      <c r="Z9" s="299"/>
      <c r="AA9" s="29"/>
      <c r="AB9" s="3"/>
      <c r="AC9" s="28"/>
      <c r="AD9" s="1"/>
      <c r="AE9" s="1"/>
      <c r="AF9" s="1"/>
      <c r="AG9" s="1"/>
      <c r="AH9" s="1"/>
    </row>
    <row r="10" spans="1:34" s="10" customFormat="1" ht="6" customHeight="1">
      <c r="A10" s="1"/>
      <c r="B10" s="1"/>
      <c r="C10" s="1018"/>
      <c r="D10" s="1019"/>
      <c r="E10" s="1023" t="s">
        <v>264</v>
      </c>
      <c r="F10" s="1024"/>
      <c r="G10" s="1025"/>
      <c r="H10" s="1025"/>
      <c r="I10" s="1025"/>
      <c r="J10" s="1025"/>
      <c r="K10" s="1025"/>
      <c r="L10" s="1025"/>
      <c r="M10" s="1026"/>
      <c r="N10" s="1021"/>
      <c r="O10" s="1022"/>
      <c r="P10" s="1"/>
      <c r="Q10" s="1"/>
      <c r="R10" s="2"/>
      <c r="S10" s="2"/>
      <c r="T10" s="3"/>
      <c r="U10" s="9"/>
      <c r="V10" s="298"/>
      <c r="W10" s="298"/>
      <c r="X10" s="298"/>
      <c r="Y10" s="299"/>
      <c r="Z10" s="299"/>
      <c r="AA10" s="29"/>
      <c r="AB10" s="3"/>
      <c r="AC10" s="28"/>
      <c r="AD10" s="3"/>
      <c r="AE10" s="3"/>
      <c r="AF10" s="3"/>
      <c r="AG10" s="3"/>
      <c r="AH10" s="3"/>
    </row>
    <row r="11" spans="1:34" s="10" customFormat="1" ht="58.5" customHeight="1">
      <c r="A11" s="1"/>
      <c r="B11" s="1027"/>
      <c r="C11" s="1018"/>
      <c r="D11" s="1019"/>
      <c r="E11" s="1020" t="s">
        <v>475</v>
      </c>
      <c r="F11" s="1020"/>
      <c r="G11" s="1020"/>
      <c r="H11" s="1020"/>
      <c r="I11" s="1020"/>
      <c r="J11" s="1020"/>
      <c r="K11" s="1020"/>
      <c r="L11" s="1020"/>
      <c r="M11" s="1020"/>
      <c r="N11" s="1020"/>
      <c r="O11" s="1022"/>
      <c r="P11" s="1027"/>
      <c r="Q11" s="1"/>
      <c r="R11" s="2"/>
      <c r="S11" s="2"/>
      <c r="T11" s="3"/>
      <c r="U11" s="9"/>
      <c r="V11" s="298"/>
      <c r="W11" s="298"/>
      <c r="X11" s="298"/>
      <c r="Y11" s="299"/>
      <c r="Z11" s="299"/>
      <c r="AA11" s="1044"/>
      <c r="AB11" s="3"/>
      <c r="AC11" s="28"/>
      <c r="AD11" s="3"/>
      <c r="AE11" s="3"/>
      <c r="AF11" s="3"/>
      <c r="AG11" s="3"/>
      <c r="AH11" s="3"/>
    </row>
    <row r="12" spans="1:34" s="10" customFormat="1" ht="3.75" customHeight="1" thickBot="1">
      <c r="A12" s="1"/>
      <c r="B12" s="1027"/>
      <c r="C12" s="1018"/>
      <c r="D12" s="1019"/>
      <c r="E12" s="1023"/>
      <c r="F12" s="1024"/>
      <c r="G12" s="1025"/>
      <c r="H12" s="1025"/>
      <c r="I12" s="1025"/>
      <c r="J12" s="1025"/>
      <c r="K12" s="1025"/>
      <c r="L12" s="1025"/>
      <c r="M12" s="1019"/>
      <c r="N12" s="1021"/>
      <c r="O12" s="1022"/>
      <c r="P12" s="1027"/>
      <c r="Q12" s="1"/>
      <c r="R12" s="2"/>
      <c r="S12" s="2"/>
      <c r="T12" s="3"/>
      <c r="U12" s="9"/>
      <c r="V12" s="298"/>
      <c r="W12" s="298"/>
      <c r="X12" s="298"/>
      <c r="Y12" s="299"/>
      <c r="Z12" s="299"/>
      <c r="AA12" s="29"/>
      <c r="AB12" s="3"/>
      <c r="AC12" s="28"/>
      <c r="AD12" s="3"/>
      <c r="AE12" s="3"/>
      <c r="AF12" s="3"/>
      <c r="AG12" s="3"/>
      <c r="AH12" s="3"/>
    </row>
    <row r="13" spans="1:34" s="10" customFormat="1" ht="19.5" customHeight="1" thickTop="1" thickBot="1">
      <c r="A13" s="1"/>
      <c r="B13" s="1027"/>
      <c r="C13" s="1018"/>
      <c r="D13" s="1019"/>
      <c r="E13" s="1028" t="s">
        <v>10</v>
      </c>
      <c r="F13" s="1029"/>
      <c r="G13" s="1030"/>
      <c r="H13" s="1019"/>
      <c r="I13" s="1025"/>
      <c r="J13" s="1028" t="s">
        <v>474</v>
      </c>
      <c r="K13" s="1030"/>
      <c r="L13" s="1019"/>
      <c r="M13" s="1031"/>
      <c r="N13" s="1032"/>
      <c r="O13" s="1033"/>
      <c r="P13" s="1027"/>
      <c r="Q13" s="1"/>
      <c r="R13" s="2"/>
      <c r="S13" s="2"/>
      <c r="T13" s="3"/>
      <c r="U13" s="9"/>
      <c r="V13" s="298"/>
      <c r="W13" s="298"/>
      <c r="X13" s="298"/>
      <c r="Y13" s="299"/>
      <c r="Z13" s="299"/>
      <c r="AA13" s="29"/>
      <c r="AB13" s="3"/>
      <c r="AC13" s="28"/>
      <c r="AD13" s="3"/>
      <c r="AE13" s="3"/>
      <c r="AF13" s="3"/>
      <c r="AG13" s="3"/>
      <c r="AH13" s="3"/>
    </row>
    <row r="14" spans="1:34" s="10" customFormat="1" ht="5.25" customHeight="1" thickBot="1">
      <c r="A14" s="1"/>
      <c r="B14" s="1"/>
      <c r="C14" s="79"/>
      <c r="D14" s="86"/>
      <c r="E14" s="347"/>
      <c r="F14" s="347"/>
      <c r="G14" s="347"/>
      <c r="H14" s="86"/>
      <c r="I14" s="81"/>
      <c r="J14" s="81"/>
      <c r="K14" s="347"/>
      <c r="L14" s="86"/>
      <c r="M14" s="348"/>
      <c r="N14" s="349"/>
      <c r="O14" s="350"/>
      <c r="P14" s="1"/>
      <c r="Q14" s="1"/>
      <c r="R14" s="2"/>
      <c r="S14" s="2"/>
      <c r="T14" s="3"/>
      <c r="U14" s="9"/>
      <c r="V14" s="298"/>
      <c r="W14" s="298"/>
      <c r="X14" s="298"/>
      <c r="Y14" s="299"/>
      <c r="Z14" s="299"/>
      <c r="AA14" s="29"/>
      <c r="AB14" s="3"/>
      <c r="AC14" s="28"/>
      <c r="AD14" s="3"/>
      <c r="AE14" s="3"/>
      <c r="AF14" s="3"/>
      <c r="AG14" s="3"/>
      <c r="AH14" s="3"/>
    </row>
    <row r="15" spans="1:34" s="10" customFormat="1" ht="25.5" customHeight="1" thickBot="1">
      <c r="A15" s="1"/>
      <c r="B15" s="1"/>
      <c r="C15" s="79"/>
      <c r="D15" s="86"/>
      <c r="E15" s="86"/>
      <c r="F15" s="86"/>
      <c r="G15" s="86"/>
      <c r="H15" s="86"/>
      <c r="I15" s="353"/>
      <c r="J15" s="767" t="str">
        <f>IF(E16="表示不可","",IF(IF(ISERROR(VLOOKUP(E16,(初期設定!D31):(初期設定!G108),4,0)),"",VLOOKUP(E16,(初期設定!D31):(初期設定!G108),4,0))=(初期設定!$D$7),"（前日準備を含む）担当校です。",""))</f>
        <v/>
      </c>
      <c r="K15" s="768"/>
      <c r="L15" s="86"/>
      <c r="M15" s="348"/>
      <c r="N15" s="349"/>
      <c r="O15" s="351"/>
      <c r="P15" s="1"/>
      <c r="Q15" s="1"/>
      <c r="R15" s="2"/>
      <c r="S15" s="2"/>
      <c r="T15" s="3"/>
      <c r="U15" s="9"/>
      <c r="V15" s="298"/>
      <c r="W15" s="298"/>
      <c r="X15" s="298"/>
      <c r="Y15" s="299"/>
      <c r="Z15" s="299"/>
      <c r="AA15" s="29"/>
      <c r="AB15" s="3"/>
      <c r="AC15" s="28"/>
      <c r="AD15" s="3"/>
      <c r="AE15" s="3"/>
      <c r="AF15" s="3"/>
      <c r="AG15" s="3"/>
      <c r="AH15" s="3"/>
    </row>
    <row r="16" spans="1:34" s="10" customFormat="1" ht="6" customHeight="1" thickBot="1">
      <c r="A16" s="1"/>
      <c r="B16" s="1"/>
      <c r="C16" s="79"/>
      <c r="D16" s="86"/>
      <c r="E16" s="1035" t="str">
        <f>IF($E$29=TRUE,(Ⅰ!C9),"表示不可")</f>
        <v>表示不可</v>
      </c>
      <c r="F16" s="1036"/>
      <c r="G16" s="1037"/>
      <c r="H16" s="86"/>
      <c r="I16" s="353"/>
      <c r="J16" s="769"/>
      <c r="K16" s="770"/>
      <c r="L16" s="86"/>
      <c r="M16" s="348"/>
      <c r="N16" s="349"/>
      <c r="O16" s="351"/>
      <c r="P16" s="1"/>
      <c r="Q16" s="1"/>
      <c r="R16" s="2"/>
      <c r="S16" s="2"/>
      <c r="T16" s="3"/>
      <c r="U16" s="9"/>
      <c r="V16" s="298"/>
      <c r="W16" s="298"/>
      <c r="X16" s="298"/>
      <c r="Y16" s="299"/>
      <c r="Z16" s="299"/>
      <c r="AA16" s="29"/>
      <c r="AB16" s="3"/>
      <c r="AC16" s="28"/>
      <c r="AD16" s="3"/>
      <c r="AE16" s="3"/>
      <c r="AF16" s="3"/>
      <c r="AG16" s="3"/>
      <c r="AH16" s="3"/>
    </row>
    <row r="17" spans="1:34" s="10" customFormat="1" ht="24.75" customHeight="1" thickBot="1">
      <c r="A17" s="1"/>
      <c r="B17" s="1"/>
      <c r="C17" s="79"/>
      <c r="D17" s="86"/>
      <c r="E17" s="1038"/>
      <c r="F17" s="1034"/>
      <c r="G17" s="1039"/>
      <c r="H17" s="86"/>
      <c r="I17" s="1043" t="s">
        <v>410</v>
      </c>
      <c r="J17" s="86"/>
      <c r="K17" s="86"/>
      <c r="L17" s="86"/>
      <c r="M17" s="348"/>
      <c r="N17" s="349"/>
      <c r="O17" s="351"/>
      <c r="P17" s="1"/>
      <c r="Q17" s="1"/>
      <c r="R17" s="2"/>
      <c r="S17" s="2"/>
      <c r="T17" s="3"/>
      <c r="U17" s="9"/>
      <c r="V17" s="298"/>
      <c r="W17" s="298"/>
      <c r="X17" s="298"/>
      <c r="Y17" s="299"/>
      <c r="Z17" s="299"/>
      <c r="AA17" s="29"/>
      <c r="AB17" s="3"/>
      <c r="AC17" s="28"/>
      <c r="AD17" s="3"/>
      <c r="AE17" s="3"/>
      <c r="AF17" s="3"/>
      <c r="AG17" s="3"/>
      <c r="AH17" s="3"/>
    </row>
    <row r="18" spans="1:34" s="10" customFormat="1" ht="6" customHeight="1" thickBot="1">
      <c r="A18" s="1"/>
      <c r="B18" s="1"/>
      <c r="C18" s="79"/>
      <c r="D18" s="86"/>
      <c r="E18" s="1040"/>
      <c r="F18" s="1041"/>
      <c r="G18" s="1042"/>
      <c r="H18" s="86"/>
      <c r="I18" s="86"/>
      <c r="J18" s="1045" t="str">
        <f>IF(E16="表示不可","",(IF(IF(ISERROR(VLOOKUP(E16,(初期設定!D31):(初期設定!G108),4,0)),"",VLOOKUP(E16,(初期設定!D31):(初期設定!G108),4,0))=(初期設定!$D$7),"","担当校ではありません。")))</f>
        <v/>
      </c>
      <c r="K18" s="1046"/>
      <c r="L18" s="86"/>
      <c r="M18" s="348"/>
      <c r="N18" s="349"/>
      <c r="O18" s="351"/>
      <c r="P18" s="1"/>
      <c r="Q18" s="1"/>
      <c r="R18" s="2"/>
      <c r="S18" s="2"/>
      <c r="T18" s="3"/>
      <c r="U18" s="9"/>
      <c r="V18" s="298"/>
      <c r="W18" s="298"/>
      <c r="X18" s="298"/>
      <c r="Y18" s="299"/>
      <c r="Z18" s="299"/>
      <c r="AA18" s="29"/>
      <c r="AB18" s="3"/>
      <c r="AC18" s="28"/>
      <c r="AD18" s="3"/>
      <c r="AE18" s="3"/>
      <c r="AF18" s="3"/>
      <c r="AG18" s="3"/>
      <c r="AH18" s="3"/>
    </row>
    <row r="19" spans="1:34" s="10" customFormat="1" ht="25.5" customHeight="1" thickBot="1">
      <c r="A19" s="1"/>
      <c r="B19" s="1"/>
      <c r="C19" s="79"/>
      <c r="D19" s="86"/>
      <c r="E19" s="86"/>
      <c r="F19" s="86"/>
      <c r="G19" s="86"/>
      <c r="H19" s="86"/>
      <c r="I19" s="86"/>
      <c r="J19" s="1047"/>
      <c r="K19" s="1048"/>
      <c r="L19" s="86"/>
      <c r="M19" s="348"/>
      <c r="N19" s="352"/>
      <c r="O19" s="71"/>
      <c r="P19" s="1"/>
      <c r="Q19" s="1"/>
      <c r="R19" s="2"/>
      <c r="S19" s="2"/>
      <c r="T19" s="3"/>
      <c r="U19" s="9"/>
      <c r="V19" s="298"/>
      <c r="W19" s="298"/>
      <c r="X19" s="298"/>
      <c r="Y19" s="299"/>
      <c r="Z19" s="299"/>
      <c r="AA19" s="29"/>
      <c r="AB19" s="3"/>
      <c r="AC19" s="28"/>
      <c r="AD19" s="3"/>
      <c r="AE19" s="3"/>
      <c r="AF19" s="3"/>
      <c r="AG19" s="3"/>
      <c r="AH19" s="3"/>
    </row>
    <row r="20" spans="1:34" s="10" customFormat="1" ht="7.5" customHeight="1" thickBot="1">
      <c r="A20" s="1"/>
      <c r="B20" s="1"/>
      <c r="C20" s="85"/>
      <c r="D20" s="87"/>
      <c r="E20" s="87"/>
      <c r="F20" s="87"/>
      <c r="G20" s="87"/>
      <c r="H20" s="87"/>
      <c r="I20" s="87"/>
      <c r="J20" s="87"/>
      <c r="K20" s="87"/>
      <c r="L20" s="87"/>
      <c r="M20" s="348"/>
      <c r="N20" s="352"/>
      <c r="O20" s="71"/>
      <c r="P20" s="1"/>
      <c r="Q20" s="1"/>
      <c r="R20" s="2"/>
      <c r="S20" s="2"/>
      <c r="T20" s="3"/>
      <c r="U20" s="9"/>
      <c r="V20" s="298"/>
      <c r="W20" s="298"/>
      <c r="X20" s="298"/>
      <c r="Y20" s="299"/>
      <c r="Z20" s="299"/>
      <c r="AA20" s="3"/>
      <c r="AB20" s="3"/>
      <c r="AC20" s="28"/>
      <c r="AD20" s="3"/>
      <c r="AE20" s="3"/>
      <c r="AF20" s="3"/>
      <c r="AG20" s="3"/>
      <c r="AH20" s="3"/>
    </row>
    <row r="21" spans="1:34" s="10" customFormat="1" ht="13.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6"/>
      <c r="O21" s="1"/>
      <c r="P21" s="1"/>
      <c r="Q21" s="1"/>
      <c r="R21" s="2"/>
      <c r="S21" s="2"/>
      <c r="T21" s="3"/>
      <c r="U21" s="9"/>
      <c r="V21" s="298"/>
      <c r="W21" s="298"/>
      <c r="X21" s="298"/>
      <c r="Y21" s="299"/>
      <c r="Z21" s="299"/>
      <c r="AA21" s="3"/>
      <c r="AB21" s="3"/>
      <c r="AC21" s="28"/>
      <c r="AD21" s="3"/>
      <c r="AE21" s="3"/>
      <c r="AF21" s="3"/>
      <c r="AG21" s="3"/>
      <c r="AH21" s="3"/>
    </row>
    <row r="22" spans="1:34" s="10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  <c r="L22" s="3"/>
      <c r="M22" s="781" t="s">
        <v>452</v>
      </c>
      <c r="N22" s="782"/>
      <c r="O22" s="782"/>
      <c r="P22" s="782"/>
      <c r="Q22" s="782"/>
      <c r="R22" s="782"/>
      <c r="S22" s="782"/>
      <c r="T22" s="782"/>
      <c r="U22" s="783"/>
      <c r="V22" s="298"/>
      <c r="W22" s="298"/>
      <c r="X22" s="298"/>
      <c r="Y22" s="299"/>
      <c r="Z22" s="299"/>
      <c r="AA22" s="3"/>
      <c r="AB22" s="3"/>
      <c r="AC22" s="28"/>
      <c r="AD22" s="3"/>
      <c r="AE22" s="3"/>
      <c r="AF22" s="3"/>
      <c r="AG22" s="3"/>
      <c r="AH22" s="3"/>
    </row>
    <row r="23" spans="1:34" s="10" customFormat="1" ht="9" customHeight="1">
      <c r="A23" s="1"/>
      <c r="B23" s="1"/>
      <c r="C23" s="1"/>
      <c r="D23" s="1"/>
      <c r="E23" s="1"/>
      <c r="F23" s="1"/>
      <c r="G23" s="1"/>
      <c r="H23" s="1"/>
      <c r="I23" s="1"/>
      <c r="J23" s="687"/>
      <c r="K23" s="687"/>
      <c r="L23" s="687"/>
      <c r="M23" s="686"/>
      <c r="N23" s="686"/>
      <c r="O23" s="686"/>
      <c r="P23" s="71"/>
      <c r="Q23" s="71"/>
      <c r="R23" s="688"/>
      <c r="S23" s="2"/>
      <c r="T23" s="3"/>
      <c r="U23" s="9"/>
      <c r="V23" s="298"/>
      <c r="W23" s="298"/>
      <c r="X23" s="298"/>
      <c r="Y23" s="299"/>
      <c r="Z23" s="299"/>
      <c r="AA23" s="3"/>
      <c r="AB23" s="3"/>
      <c r="AC23" s="28"/>
      <c r="AD23" s="3"/>
      <c r="AE23" s="3"/>
      <c r="AF23" s="3"/>
      <c r="AG23" s="3"/>
      <c r="AH23" s="3"/>
    </row>
    <row r="24" spans="1:34" s="10" customFormat="1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3"/>
      <c r="U24" s="9"/>
      <c r="V24" s="298"/>
      <c r="W24" s="298"/>
      <c r="X24" s="298"/>
      <c r="Y24" s="299"/>
      <c r="Z24" s="299"/>
      <c r="AA24" s="3"/>
      <c r="AB24" s="3"/>
      <c r="AC24" s="28"/>
      <c r="AD24" s="3"/>
      <c r="AE24" s="3"/>
      <c r="AF24" s="3"/>
      <c r="AG24" s="3"/>
      <c r="AH24" s="3"/>
    </row>
    <row r="25" spans="1:34" s="10" customFormat="1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1"/>
      <c r="P25" s="1"/>
      <c r="Q25" s="1"/>
      <c r="R25" s="2"/>
      <c r="S25" s="2"/>
      <c r="T25" s="3"/>
      <c r="U25" s="9"/>
      <c r="V25" s="298"/>
      <c r="W25" s="298"/>
      <c r="X25" s="298"/>
      <c r="Y25" s="299"/>
      <c r="Z25" s="299"/>
      <c r="AA25" s="3"/>
      <c r="AB25" s="3"/>
      <c r="AC25" s="28"/>
      <c r="AD25" s="3"/>
      <c r="AE25" s="3"/>
      <c r="AF25" s="3"/>
      <c r="AG25" s="3"/>
      <c r="AH25" s="3"/>
    </row>
    <row r="26" spans="1:34" s="10" customFormat="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1"/>
      <c r="P26" s="1"/>
      <c r="Q26" s="1"/>
      <c r="R26" s="2"/>
      <c r="S26" s="2"/>
      <c r="T26" s="3"/>
      <c r="U26" s="9"/>
      <c r="V26" s="298"/>
      <c r="W26" s="298"/>
      <c r="X26" s="298"/>
      <c r="Y26" s="299"/>
      <c r="Z26" s="299"/>
      <c r="AA26" s="3"/>
      <c r="AB26" s="3"/>
      <c r="AC26" s="28"/>
      <c r="AD26" s="3"/>
      <c r="AE26" s="3"/>
      <c r="AF26" s="3"/>
      <c r="AG26" s="3"/>
      <c r="AH26" s="3"/>
    </row>
    <row r="27" spans="1:34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1"/>
      <c r="P27" s="1"/>
      <c r="Q27" s="1"/>
      <c r="R27" s="2"/>
      <c r="S27" s="2"/>
      <c r="T27" s="3"/>
      <c r="U27" s="9"/>
      <c r="V27" s="298"/>
      <c r="W27" s="298"/>
      <c r="X27" s="298"/>
      <c r="Y27" s="299"/>
      <c r="Z27" s="299"/>
      <c r="AA27" s="3"/>
      <c r="AB27" s="3"/>
      <c r="AC27" s="28"/>
      <c r="AD27" s="3"/>
      <c r="AE27" s="3"/>
      <c r="AF27" s="3"/>
      <c r="AG27" s="3"/>
      <c r="AH27" s="3"/>
    </row>
    <row r="28" spans="1:34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1"/>
      <c r="P28" s="1"/>
      <c r="Q28" s="1"/>
      <c r="R28" s="2"/>
      <c r="S28" s="2"/>
      <c r="T28" s="3"/>
      <c r="U28" s="9"/>
      <c r="V28" s="298"/>
      <c r="W28" s="298"/>
      <c r="X28" s="298"/>
      <c r="Y28" s="299"/>
      <c r="Z28" s="299"/>
      <c r="AA28" s="3"/>
      <c r="AB28" s="3"/>
      <c r="AC28" s="28"/>
      <c r="AD28" s="3"/>
      <c r="AE28" s="3"/>
      <c r="AF28" s="3"/>
      <c r="AG28" s="3"/>
      <c r="AH28" s="3"/>
    </row>
    <row r="29" spans="1:34" s="10" customFormat="1">
      <c r="A29" s="1"/>
      <c r="B29" s="1"/>
      <c r="C29" s="1"/>
      <c r="D29" s="1"/>
      <c r="E29" s="1" t="b">
        <v>0</v>
      </c>
      <c r="F29" s="1"/>
      <c r="G29" s="1"/>
      <c r="H29" s="1"/>
      <c r="I29" s="1"/>
      <c r="J29" s="1"/>
      <c r="K29" s="1"/>
      <c r="L29" s="1"/>
      <c r="M29" s="1"/>
      <c r="N29" s="6"/>
      <c r="O29" s="1"/>
      <c r="P29" s="1"/>
      <c r="Q29" s="1"/>
      <c r="R29" s="2"/>
      <c r="S29" s="2"/>
      <c r="T29" s="3"/>
      <c r="U29" s="9"/>
      <c r="V29" s="298"/>
      <c r="W29" s="298"/>
      <c r="X29" s="298"/>
      <c r="Y29" s="299"/>
      <c r="Z29" s="299"/>
      <c r="AA29" s="3"/>
      <c r="AB29" s="3"/>
      <c r="AC29" s="28"/>
      <c r="AD29" s="3"/>
      <c r="AE29" s="3"/>
      <c r="AF29" s="3"/>
      <c r="AG29" s="3"/>
      <c r="AH29" s="3"/>
    </row>
    <row r="30" spans="1:34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1"/>
      <c r="P30" s="1"/>
      <c r="Q30" s="1"/>
      <c r="R30" s="2"/>
      <c r="S30" s="2"/>
      <c r="T30" s="3"/>
      <c r="U30" s="9"/>
      <c r="V30" s="298"/>
      <c r="W30" s="298"/>
      <c r="X30" s="298"/>
      <c r="Y30" s="299"/>
      <c r="Z30" s="299"/>
      <c r="AA30" s="3"/>
      <c r="AB30" s="3"/>
      <c r="AC30" s="28"/>
      <c r="AD30" s="3"/>
      <c r="AE30" s="3"/>
      <c r="AF30" s="3"/>
      <c r="AG30" s="3"/>
      <c r="AH30" s="3"/>
    </row>
    <row r="31" spans="1:34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1"/>
      <c r="P31" s="1"/>
      <c r="Q31" s="1"/>
      <c r="R31" s="2"/>
      <c r="S31" s="2"/>
      <c r="T31" s="3"/>
      <c r="U31" s="9"/>
      <c r="V31" s="298"/>
      <c r="W31" s="298"/>
      <c r="X31" s="298"/>
      <c r="Y31" s="299"/>
      <c r="Z31" s="299"/>
      <c r="AA31" s="29"/>
      <c r="AB31" s="3"/>
      <c r="AC31" s="28"/>
      <c r="AD31" s="3"/>
      <c r="AE31" s="3"/>
      <c r="AF31" s="3"/>
      <c r="AG31" s="3"/>
      <c r="AH31" s="3"/>
    </row>
    <row r="32" spans="1:34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1"/>
      <c r="P32" s="1"/>
      <c r="Q32" s="1"/>
      <c r="R32" s="2"/>
      <c r="S32" s="2"/>
      <c r="T32" s="3"/>
      <c r="U32" s="9"/>
      <c r="V32" s="298"/>
      <c r="W32" s="298"/>
      <c r="X32" s="298"/>
      <c r="Y32" s="299"/>
      <c r="Z32" s="299"/>
      <c r="AA32" s="3"/>
      <c r="AB32" s="3"/>
      <c r="AC32" s="28"/>
      <c r="AD32" s="3"/>
      <c r="AE32" s="3"/>
      <c r="AF32" s="3"/>
      <c r="AG32" s="3"/>
      <c r="AH32" s="3"/>
    </row>
    <row r="33" spans="1:34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1"/>
      <c r="P33" s="1"/>
      <c r="Q33" s="1"/>
      <c r="R33" s="2"/>
      <c r="S33" s="2"/>
      <c r="T33" s="3"/>
      <c r="U33" s="9"/>
      <c r="V33" s="298"/>
      <c r="W33" s="298"/>
      <c r="X33" s="298"/>
      <c r="Y33" s="299"/>
      <c r="Z33" s="299"/>
      <c r="AA33" s="3"/>
      <c r="AB33" s="3"/>
      <c r="AC33" s="28"/>
      <c r="AD33" s="3"/>
      <c r="AE33" s="3"/>
      <c r="AF33" s="3"/>
      <c r="AG33" s="3"/>
      <c r="AH33" s="3"/>
    </row>
    <row r="34" spans="1:34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1"/>
      <c r="P34" s="1"/>
      <c r="Q34" s="1"/>
      <c r="R34" s="2"/>
      <c r="S34" s="2"/>
      <c r="T34" s="3"/>
      <c r="U34" s="9"/>
      <c r="V34" s="298"/>
      <c r="W34" s="298"/>
      <c r="X34" s="298"/>
      <c r="Y34" s="299"/>
      <c r="Z34" s="299"/>
      <c r="AA34" s="3"/>
      <c r="AB34" s="3"/>
      <c r="AC34" s="28"/>
      <c r="AD34" s="3"/>
      <c r="AE34" s="3"/>
      <c r="AF34" s="3"/>
      <c r="AG34" s="3"/>
      <c r="AH34" s="3"/>
    </row>
    <row r="35" spans="1:34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1"/>
      <c r="P35" s="1"/>
      <c r="Q35" s="1"/>
      <c r="R35" s="2"/>
      <c r="S35" s="2"/>
      <c r="T35" s="3"/>
      <c r="U35" s="9"/>
      <c r="V35" s="298"/>
      <c r="W35" s="298"/>
      <c r="X35" s="298"/>
      <c r="Y35" s="299"/>
      <c r="Z35" s="299"/>
      <c r="AA35" s="3"/>
      <c r="AB35" s="3"/>
      <c r="AC35" s="28"/>
      <c r="AD35" s="3"/>
      <c r="AE35" s="3"/>
      <c r="AF35" s="3"/>
      <c r="AG35" s="3"/>
      <c r="AH35" s="3"/>
    </row>
    <row r="36" spans="1:34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1"/>
      <c r="P36" s="1"/>
      <c r="Q36" s="1"/>
      <c r="R36" s="2"/>
      <c r="S36" s="2"/>
      <c r="T36" s="3"/>
      <c r="U36" s="9"/>
      <c r="V36" s="298"/>
      <c r="W36" s="298"/>
      <c r="X36" s="298"/>
      <c r="Y36" s="299"/>
      <c r="Z36" s="299"/>
      <c r="AA36" s="3"/>
      <c r="AB36" s="3"/>
      <c r="AC36" s="28"/>
      <c r="AD36" s="3"/>
      <c r="AE36" s="3"/>
      <c r="AF36" s="3"/>
      <c r="AG36" s="3"/>
      <c r="AH36" s="3"/>
    </row>
    <row r="37" spans="1:34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1"/>
      <c r="P37" s="1"/>
      <c r="Q37" s="1"/>
      <c r="R37" s="2"/>
      <c r="S37" s="2"/>
      <c r="T37" s="3"/>
      <c r="U37" s="9"/>
      <c r="V37" s="298"/>
      <c r="W37" s="298"/>
      <c r="X37" s="298"/>
      <c r="Y37" s="299"/>
      <c r="Z37" s="299"/>
      <c r="AA37" s="3"/>
      <c r="AB37" s="3"/>
      <c r="AC37" s="28"/>
      <c r="AD37" s="3"/>
      <c r="AE37" s="3"/>
      <c r="AF37" s="3"/>
      <c r="AG37" s="3"/>
      <c r="AH37" s="3"/>
    </row>
    <row r="38" spans="1:34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1"/>
      <c r="P38" s="1"/>
      <c r="Q38" s="1"/>
      <c r="R38" s="2"/>
      <c r="S38" s="2"/>
      <c r="T38" s="3"/>
      <c r="U38" s="9"/>
      <c r="V38" s="298"/>
      <c r="W38" s="298"/>
      <c r="X38" s="298"/>
      <c r="Y38" s="299"/>
      <c r="Z38" s="299"/>
      <c r="AA38" s="3"/>
      <c r="AB38" s="3"/>
      <c r="AC38" s="28"/>
      <c r="AD38" s="3"/>
      <c r="AE38" s="3"/>
      <c r="AF38" s="3"/>
      <c r="AG38" s="3"/>
      <c r="AH38" s="3"/>
    </row>
    <row r="39" spans="1:34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1"/>
      <c r="P39" s="1"/>
      <c r="Q39" s="1"/>
      <c r="R39" s="2"/>
      <c r="S39" s="2"/>
      <c r="T39" s="3"/>
      <c r="U39" s="9"/>
      <c r="V39" s="298"/>
      <c r="W39" s="298"/>
      <c r="X39" s="298"/>
      <c r="Y39" s="299"/>
      <c r="Z39" s="299"/>
      <c r="AA39" s="3"/>
      <c r="AB39" s="3"/>
      <c r="AC39" s="28"/>
      <c r="AD39" s="3"/>
      <c r="AE39" s="3"/>
      <c r="AF39" s="3"/>
      <c r="AG39" s="3"/>
      <c r="AH39" s="3"/>
    </row>
    <row r="40" spans="1:34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1"/>
      <c r="P40" s="1"/>
      <c r="Q40" s="1"/>
      <c r="R40" s="2"/>
      <c r="S40" s="2"/>
      <c r="T40" s="3"/>
      <c r="U40" s="9"/>
      <c r="V40" s="298"/>
      <c r="W40" s="298"/>
      <c r="X40" s="298"/>
      <c r="Y40" s="299"/>
      <c r="Z40" s="299"/>
      <c r="AA40" s="3"/>
      <c r="AB40" s="3"/>
      <c r="AC40" s="28"/>
      <c r="AD40" s="3"/>
      <c r="AE40" s="3"/>
      <c r="AF40" s="3"/>
      <c r="AG40" s="3"/>
      <c r="AH40" s="3"/>
    </row>
    <row r="41" spans="1:34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"/>
      <c r="O41" s="1"/>
      <c r="P41" s="1"/>
      <c r="Q41" s="1"/>
      <c r="R41" s="2"/>
      <c r="S41" s="2"/>
      <c r="T41" s="3"/>
      <c r="U41" s="9"/>
      <c r="V41" s="298"/>
      <c r="W41" s="298"/>
      <c r="X41" s="298"/>
      <c r="Y41" s="299"/>
      <c r="Z41" s="299"/>
      <c r="AA41" s="3"/>
      <c r="AB41" s="3"/>
      <c r="AC41" s="28"/>
      <c r="AD41" s="3"/>
      <c r="AE41" s="3"/>
      <c r="AF41" s="3"/>
      <c r="AG41" s="3"/>
      <c r="AH41" s="3"/>
    </row>
    <row r="42" spans="1:34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  <c r="O42" s="1"/>
      <c r="P42" s="1"/>
      <c r="Q42" s="1"/>
      <c r="R42" s="2"/>
      <c r="S42" s="2"/>
      <c r="T42" s="3"/>
      <c r="U42" s="9"/>
      <c r="V42" s="298"/>
      <c r="W42" s="298"/>
      <c r="X42" s="298"/>
      <c r="Y42" s="299"/>
      <c r="Z42" s="299"/>
      <c r="AA42" s="3"/>
      <c r="AB42" s="3"/>
      <c r="AC42" s="28"/>
      <c r="AD42" s="3"/>
      <c r="AE42" s="3"/>
      <c r="AF42" s="3"/>
      <c r="AG42" s="3"/>
      <c r="AH42" s="3"/>
    </row>
    <row r="43" spans="1:34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O43" s="1"/>
      <c r="P43" s="1"/>
      <c r="Q43" s="1"/>
      <c r="R43" s="2"/>
      <c r="S43" s="2"/>
      <c r="T43" s="3"/>
      <c r="U43" s="9"/>
      <c r="V43" s="298"/>
      <c r="W43" s="298"/>
      <c r="X43" s="298"/>
      <c r="Y43" s="299"/>
      <c r="Z43" s="299"/>
      <c r="AA43" s="3"/>
      <c r="AB43" s="3"/>
      <c r="AC43" s="28"/>
      <c r="AD43" s="3"/>
      <c r="AE43" s="3"/>
      <c r="AF43" s="3"/>
      <c r="AG43" s="3"/>
      <c r="AH43" s="3"/>
    </row>
    <row r="44" spans="1:34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1"/>
      <c r="P44" s="1"/>
      <c r="Q44" s="1"/>
      <c r="R44" s="2"/>
      <c r="S44" s="2"/>
      <c r="T44" s="3"/>
      <c r="U44" s="9"/>
      <c r="V44" s="298"/>
      <c r="W44" s="298"/>
      <c r="X44" s="298"/>
      <c r="Y44" s="299"/>
      <c r="Z44" s="299"/>
      <c r="AA44" s="3"/>
      <c r="AB44" s="3"/>
      <c r="AC44" s="28"/>
      <c r="AD44" s="3"/>
      <c r="AE44" s="3"/>
      <c r="AF44" s="3"/>
      <c r="AG44" s="3"/>
      <c r="AH44" s="3"/>
    </row>
    <row r="45" spans="1:34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1"/>
      <c r="P45" s="1"/>
      <c r="Q45" s="1"/>
      <c r="R45" s="2"/>
      <c r="S45" s="2"/>
      <c r="T45" s="3"/>
      <c r="U45" s="9"/>
      <c r="V45" s="298"/>
      <c r="W45" s="298"/>
      <c r="X45" s="298"/>
      <c r="Y45" s="299"/>
      <c r="Z45" s="299"/>
      <c r="AA45" s="3"/>
      <c r="AB45" s="3"/>
      <c r="AC45" s="28"/>
      <c r="AD45" s="3"/>
      <c r="AE45" s="3"/>
      <c r="AF45" s="3"/>
      <c r="AG45" s="3"/>
      <c r="AH45" s="3"/>
    </row>
    <row r="46" spans="1:34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"/>
      <c r="O46" s="1"/>
      <c r="P46" s="1"/>
      <c r="Q46" s="1"/>
      <c r="R46" s="2"/>
      <c r="S46" s="2"/>
      <c r="T46" s="3"/>
      <c r="U46" s="9"/>
      <c r="V46" s="298"/>
      <c r="W46" s="298"/>
      <c r="X46" s="298"/>
      <c r="Y46" s="299"/>
      <c r="Z46" s="299"/>
      <c r="AA46" s="3"/>
      <c r="AB46" s="3"/>
      <c r="AC46" s="28"/>
      <c r="AD46" s="3"/>
      <c r="AE46" s="3"/>
      <c r="AF46" s="3"/>
      <c r="AG46" s="3"/>
      <c r="AH46" s="3"/>
    </row>
    <row r="47" spans="1:34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1"/>
      <c r="P47" s="1"/>
      <c r="Q47" s="1"/>
      <c r="R47" s="2"/>
      <c r="S47" s="2"/>
      <c r="T47" s="3"/>
      <c r="U47" s="9"/>
      <c r="V47" s="298"/>
      <c r="W47" s="298"/>
      <c r="X47" s="298"/>
      <c r="Y47" s="299"/>
      <c r="Z47" s="299"/>
      <c r="AA47" s="3"/>
      <c r="AB47" s="3"/>
      <c r="AC47" s="28"/>
      <c r="AD47" s="3"/>
      <c r="AE47" s="3"/>
      <c r="AF47" s="3"/>
      <c r="AG47" s="3"/>
      <c r="AH47" s="3"/>
    </row>
    <row r="48" spans="1:34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1"/>
      <c r="P48" s="1"/>
      <c r="Q48" s="1"/>
      <c r="R48" s="2"/>
      <c r="S48" s="2"/>
      <c r="T48" s="3"/>
      <c r="U48" s="9"/>
      <c r="V48" s="298"/>
      <c r="W48" s="298"/>
      <c r="X48" s="298"/>
      <c r="Y48" s="299"/>
      <c r="Z48" s="299"/>
      <c r="AA48" s="3"/>
      <c r="AB48" s="3"/>
      <c r="AC48" s="28"/>
      <c r="AD48" s="3"/>
      <c r="AE48" s="3"/>
      <c r="AF48" s="3"/>
      <c r="AG48" s="3"/>
      <c r="AH48" s="3"/>
    </row>
    <row r="49" spans="1:34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1"/>
      <c r="P49" s="1"/>
      <c r="Q49" s="1"/>
      <c r="R49" s="2"/>
      <c r="S49" s="2"/>
      <c r="T49" s="3"/>
      <c r="U49" s="9"/>
      <c r="V49" s="298"/>
      <c r="W49" s="298"/>
      <c r="X49" s="298"/>
      <c r="Y49" s="299"/>
      <c r="Z49" s="299"/>
      <c r="AA49" s="3"/>
      <c r="AB49" s="3"/>
      <c r="AC49" s="28"/>
      <c r="AD49" s="3"/>
      <c r="AE49" s="3"/>
      <c r="AF49" s="3"/>
      <c r="AG49" s="3"/>
      <c r="AH49" s="3"/>
    </row>
    <row r="50" spans="1:34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1"/>
      <c r="P50" s="1"/>
      <c r="Q50" s="1"/>
      <c r="R50" s="2"/>
      <c r="S50" s="2"/>
      <c r="T50" s="3"/>
      <c r="U50" s="9"/>
      <c r="V50" s="298"/>
      <c r="W50" s="298"/>
      <c r="X50" s="298"/>
      <c r="Y50" s="299"/>
      <c r="Z50" s="299"/>
      <c r="AA50" s="3"/>
      <c r="AB50" s="3"/>
      <c r="AC50" s="28"/>
      <c r="AD50" s="3"/>
      <c r="AE50" s="3"/>
      <c r="AF50" s="3"/>
      <c r="AG50" s="3"/>
      <c r="AH50" s="3"/>
    </row>
    <row r="51" spans="1:34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1"/>
      <c r="P51" s="1"/>
      <c r="Q51" s="1"/>
      <c r="R51" s="2"/>
      <c r="S51" s="2"/>
      <c r="T51" s="3"/>
      <c r="U51" s="9"/>
      <c r="V51" s="298"/>
      <c r="W51" s="298"/>
      <c r="X51" s="298"/>
      <c r="Y51" s="299"/>
      <c r="Z51" s="299"/>
      <c r="AA51" s="3"/>
      <c r="AB51" s="3"/>
      <c r="AC51" s="28"/>
      <c r="AD51" s="3"/>
      <c r="AE51" s="3"/>
      <c r="AF51" s="3"/>
      <c r="AG51" s="3"/>
      <c r="AH51" s="3"/>
    </row>
    <row r="52" spans="1:34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  <c r="O52" s="1"/>
      <c r="P52" s="1"/>
      <c r="Q52" s="1"/>
      <c r="R52" s="2"/>
      <c r="S52" s="2"/>
      <c r="T52" s="3"/>
      <c r="U52" s="9"/>
      <c r="V52" s="298"/>
      <c r="W52" s="298"/>
      <c r="X52" s="298"/>
      <c r="Y52" s="299"/>
      <c r="Z52" s="299"/>
      <c r="AA52" s="3"/>
      <c r="AB52" s="3"/>
      <c r="AC52" s="28"/>
      <c r="AD52" s="3"/>
      <c r="AE52" s="3"/>
      <c r="AF52" s="3"/>
      <c r="AG52" s="3"/>
      <c r="AH52" s="3"/>
    </row>
    <row r="53" spans="1:34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1"/>
      <c r="P53" s="1"/>
      <c r="Q53" s="1"/>
      <c r="R53" s="2"/>
      <c r="S53" s="2"/>
      <c r="T53" s="3"/>
      <c r="U53" s="9"/>
      <c r="V53" s="298"/>
      <c r="W53" s="298"/>
      <c r="X53" s="298"/>
      <c r="Y53" s="299"/>
      <c r="Z53" s="299"/>
      <c r="AA53" s="3"/>
      <c r="AB53" s="3"/>
      <c r="AC53" s="28"/>
      <c r="AD53" s="3"/>
      <c r="AE53" s="3"/>
      <c r="AF53" s="3"/>
      <c r="AG53" s="3"/>
      <c r="AH53" s="3"/>
    </row>
    <row r="54" spans="1:34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1"/>
      <c r="P54" s="1"/>
      <c r="Q54" s="1"/>
      <c r="R54" s="2"/>
      <c r="S54" s="2"/>
      <c r="T54" s="3"/>
      <c r="U54" s="9"/>
      <c r="V54" s="298"/>
      <c r="W54" s="298"/>
      <c r="X54" s="298"/>
      <c r="Y54" s="299"/>
      <c r="Z54" s="299"/>
      <c r="AA54" s="3"/>
      <c r="AB54" s="3"/>
      <c r="AC54" s="28"/>
      <c r="AD54" s="3"/>
      <c r="AE54" s="3"/>
      <c r="AF54" s="3"/>
      <c r="AG54" s="3"/>
      <c r="AH54" s="3"/>
    </row>
    <row r="55" spans="1:34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1"/>
      <c r="P55" s="1"/>
      <c r="Q55" s="1"/>
      <c r="R55" s="2"/>
      <c r="S55" s="2"/>
      <c r="T55" s="3"/>
      <c r="U55" s="9"/>
      <c r="V55" s="298"/>
      <c r="W55" s="298"/>
      <c r="X55" s="298"/>
      <c r="Y55" s="299"/>
      <c r="Z55" s="299"/>
      <c r="AA55" s="3"/>
      <c r="AB55" s="3"/>
      <c r="AC55" s="28"/>
      <c r="AD55" s="3"/>
      <c r="AE55" s="3"/>
      <c r="AF55" s="3"/>
      <c r="AG55" s="3"/>
      <c r="AH55" s="3"/>
    </row>
    <row r="56" spans="1:34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1"/>
      <c r="P56" s="1"/>
      <c r="Q56" s="1"/>
      <c r="R56" s="2"/>
      <c r="S56" s="2"/>
      <c r="T56" s="3"/>
      <c r="U56" s="9"/>
      <c r="V56" s="298"/>
      <c r="W56" s="298"/>
      <c r="X56" s="298"/>
      <c r="Y56" s="299"/>
      <c r="Z56" s="299"/>
      <c r="AA56" s="3"/>
      <c r="AB56" s="3"/>
      <c r="AC56" s="28"/>
      <c r="AD56" s="3"/>
      <c r="AE56" s="3"/>
      <c r="AF56" s="3"/>
      <c r="AG56" s="3"/>
      <c r="AH56" s="3"/>
    </row>
    <row r="57" spans="1:34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  <c r="O57" s="1"/>
      <c r="P57" s="1"/>
      <c r="Q57" s="1"/>
      <c r="R57" s="2"/>
      <c r="S57" s="2"/>
      <c r="T57" s="3"/>
      <c r="U57" s="9"/>
      <c r="V57" s="298"/>
      <c r="W57" s="298"/>
      <c r="X57" s="298"/>
      <c r="Y57" s="299"/>
      <c r="Z57" s="299"/>
      <c r="AA57" s="3"/>
      <c r="AB57" s="3"/>
      <c r="AC57" s="28"/>
      <c r="AD57" s="3"/>
      <c r="AE57" s="3"/>
      <c r="AF57" s="3"/>
      <c r="AG57" s="3"/>
      <c r="AH57" s="3"/>
    </row>
    <row r="58" spans="1:34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  <c r="O58" s="1"/>
      <c r="P58" s="1"/>
      <c r="Q58" s="1"/>
      <c r="R58" s="2"/>
      <c r="S58" s="2"/>
      <c r="T58" s="3"/>
      <c r="U58" s="9"/>
      <c r="V58" s="298"/>
      <c r="W58" s="298"/>
      <c r="X58" s="298"/>
      <c r="Y58" s="299"/>
      <c r="Z58" s="299"/>
      <c r="AA58" s="3"/>
      <c r="AB58" s="3"/>
      <c r="AC58" s="28"/>
      <c r="AD58" s="3"/>
      <c r="AE58" s="3"/>
      <c r="AF58" s="3"/>
      <c r="AG58" s="3"/>
      <c r="AH58" s="3"/>
    </row>
    <row r="59" spans="1:34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O59" s="1"/>
      <c r="P59" s="1"/>
      <c r="Q59" s="1"/>
      <c r="R59" s="2"/>
      <c r="S59" s="2"/>
      <c r="T59" s="3"/>
      <c r="U59" s="9"/>
      <c r="V59" s="298"/>
      <c r="W59" s="298"/>
      <c r="X59" s="298"/>
      <c r="Y59" s="299"/>
      <c r="Z59" s="299"/>
      <c r="AA59" s="3"/>
      <c r="AB59" s="3"/>
      <c r="AC59" s="28"/>
      <c r="AD59" s="3"/>
      <c r="AE59" s="3"/>
      <c r="AF59" s="3"/>
      <c r="AG59" s="3"/>
      <c r="AH59" s="3"/>
    </row>
    <row r="60" spans="1:34" s="10" customFormat="1">
      <c r="A60" s="5"/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7"/>
      <c r="O60" s="5"/>
      <c r="AC60" s="4"/>
    </row>
    <row r="61" spans="1:34" s="10" customFormat="1">
      <c r="A61" s="5"/>
      <c r="B61" s="1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7"/>
      <c r="O61" s="5"/>
      <c r="AC61" s="4"/>
    </row>
    <row r="62" spans="1:34" s="10" customFormat="1">
      <c r="A62" s="5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"/>
      <c r="O62" s="5"/>
      <c r="AC62" s="4"/>
    </row>
    <row r="63" spans="1:34" s="10" customFormat="1">
      <c r="A63" s="5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"/>
      <c r="O63" s="5"/>
      <c r="AC63" s="4"/>
    </row>
    <row r="64" spans="1:34" s="10" customFormat="1">
      <c r="A64" s="5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  <c r="O64" s="5"/>
      <c r="AC64" s="4"/>
    </row>
    <row r="65" spans="1:29" s="10" customFormat="1">
      <c r="A65" s="5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7"/>
      <c r="O65" s="5"/>
      <c r="AC65" s="4"/>
    </row>
    <row r="66" spans="1:29" s="10" customFormat="1">
      <c r="A66" s="5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5"/>
      <c r="AC66" s="4"/>
    </row>
    <row r="67" spans="1:29" s="10" customFormat="1">
      <c r="A67" s="5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7"/>
      <c r="O67" s="5"/>
      <c r="AC67" s="4"/>
    </row>
    <row r="68" spans="1:29" s="10" customFormat="1">
      <c r="A68" s="5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  <c r="O68" s="5"/>
      <c r="AC68" s="4"/>
    </row>
    <row r="69" spans="1:29" s="10" customFormat="1">
      <c r="A69" s="5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"/>
      <c r="O69" s="5"/>
      <c r="AC69" s="4"/>
    </row>
    <row r="70" spans="1:29" s="10" customFormat="1">
      <c r="A70" s="5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"/>
      <c r="O70" s="5"/>
      <c r="AC70" s="4"/>
    </row>
    <row r="71" spans="1:29" s="10" customFormat="1">
      <c r="A71" s="5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"/>
      <c r="O71" s="5"/>
      <c r="AC71" s="4"/>
    </row>
    <row r="72" spans="1:29" s="10" customFormat="1">
      <c r="A72" s="5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  <c r="O72" s="5"/>
      <c r="AC72" s="4"/>
    </row>
    <row r="73" spans="1:29" s="10" customFormat="1">
      <c r="A73" s="5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  <c r="O73" s="5"/>
      <c r="AC73" s="4"/>
    </row>
    <row r="74" spans="1:29" s="10" customFormat="1">
      <c r="A74" s="5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"/>
      <c r="O74" s="5"/>
      <c r="AC74" s="4"/>
    </row>
    <row r="75" spans="1:29" s="10" customFormat="1">
      <c r="A75" s="5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7"/>
      <c r="O75" s="5"/>
      <c r="AC75" s="4"/>
    </row>
    <row r="76" spans="1:29" s="10" customFormat="1">
      <c r="A76" s="5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  <c r="O76" s="5"/>
      <c r="AC76" s="4"/>
    </row>
    <row r="77" spans="1:29" s="10" customFormat="1">
      <c r="A77" s="5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5"/>
      <c r="AC77" s="4"/>
    </row>
    <row r="78" spans="1:29" s="10" customFormat="1">
      <c r="A78" s="5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  <c r="O78" s="5"/>
      <c r="AC78" s="4"/>
    </row>
    <row r="79" spans="1:29" s="10" customFormat="1">
      <c r="A79" s="5"/>
      <c r="B79" s="1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  <c r="O79" s="5"/>
      <c r="AC79" s="4"/>
    </row>
    <row r="80" spans="1:29" s="10" customFormat="1">
      <c r="A80" s="5"/>
      <c r="B80" s="1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7"/>
      <c r="O80" s="5"/>
      <c r="AC80" s="4"/>
    </row>
    <row r="81" spans="1:29" s="10" customFormat="1">
      <c r="A81" s="5"/>
      <c r="B81" s="1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/>
      <c r="O81" s="5"/>
      <c r="AC81" s="4"/>
    </row>
    <row r="82" spans="1:29" s="10" customFormat="1">
      <c r="A82" s="5"/>
      <c r="B82" s="1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5"/>
      <c r="AC82" s="4"/>
    </row>
    <row r="83" spans="1:29" s="10" customFormat="1">
      <c r="A83" s="5"/>
      <c r="B83" s="1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5"/>
      <c r="AC83" s="4"/>
    </row>
    <row r="84" spans="1:29" s="10" customFormat="1">
      <c r="A84" s="5"/>
      <c r="B84" s="1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"/>
      <c r="O84" s="5"/>
      <c r="AC84" s="4"/>
    </row>
    <row r="85" spans="1:29" s="10" customFormat="1">
      <c r="A85" s="5"/>
      <c r="B85" s="1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5"/>
      <c r="AC85" s="4"/>
    </row>
    <row r="86" spans="1:29">
      <c r="P86" s="10"/>
      <c r="Q86" s="10"/>
      <c r="R86" s="10"/>
      <c r="S86" s="10"/>
      <c r="U86" s="10"/>
      <c r="V86" s="10"/>
      <c r="W86" s="10"/>
      <c r="X86" s="10"/>
      <c r="Y86" s="10"/>
      <c r="Z86" s="10"/>
    </row>
    <row r="87" spans="1:29">
      <c r="P87" s="10"/>
      <c r="Q87" s="10"/>
      <c r="R87" s="10"/>
      <c r="S87" s="10"/>
      <c r="U87" s="10"/>
      <c r="V87" s="10"/>
      <c r="W87" s="10"/>
      <c r="X87" s="10"/>
      <c r="Y87" s="10"/>
      <c r="Z87" s="10"/>
    </row>
    <row r="88" spans="1:29">
      <c r="P88" s="10"/>
      <c r="Q88" s="10"/>
      <c r="R88" s="10"/>
      <c r="S88" s="10"/>
      <c r="U88" s="10"/>
      <c r="V88" s="10"/>
      <c r="W88" s="10"/>
      <c r="X88" s="10"/>
      <c r="Y88" s="10"/>
      <c r="Z88" s="10"/>
    </row>
    <row r="89" spans="1:29">
      <c r="P89" s="10"/>
      <c r="Q89" s="10"/>
      <c r="R89" s="10"/>
      <c r="S89" s="10"/>
      <c r="U89" s="10"/>
      <c r="V89" s="10"/>
      <c r="W89" s="10"/>
      <c r="X89" s="10"/>
      <c r="Y89" s="10"/>
      <c r="Z89" s="10"/>
    </row>
    <row r="90" spans="1:29">
      <c r="P90" s="10"/>
      <c r="Q90" s="10"/>
      <c r="R90" s="10"/>
      <c r="S90" s="10"/>
      <c r="U90" s="10"/>
      <c r="V90" s="10"/>
      <c r="W90" s="10"/>
      <c r="X90" s="10"/>
      <c r="Y90" s="10"/>
      <c r="Z90" s="10"/>
    </row>
  </sheetData>
  <mergeCells count="9">
    <mergeCell ref="E16:G18"/>
    <mergeCell ref="E11:N11"/>
    <mergeCell ref="M22:U22"/>
    <mergeCell ref="J15:K16"/>
    <mergeCell ref="J18:K19"/>
    <mergeCell ref="A2:A6"/>
    <mergeCell ref="C2:O5"/>
    <mergeCell ref="E13:G13"/>
    <mergeCell ref="J13:K13"/>
  </mergeCells>
  <phoneticPr fontId="4"/>
  <conditionalFormatting sqref="E16">
    <cfRule type="expression" dxfId="119" priority="3">
      <formula>LEN(E16)&gt;0</formula>
    </cfRule>
  </conditionalFormatting>
  <conditionalFormatting sqref="J15">
    <cfRule type="cellIs" dxfId="118" priority="2" operator="equal">
      <formula>"新人戦運営担当校です"</formula>
    </cfRule>
  </conditionalFormatting>
  <conditionalFormatting sqref="J18">
    <cfRule type="cellIs" dxfId="117" priority="1" operator="equal">
      <formula>"新人戦運営担当校ではありません"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3</xdr:col>
                    <xdr:colOff>76200</xdr:colOff>
                    <xdr:row>10</xdr:row>
                    <xdr:rowOff>19050</xdr:rowOff>
                  </from>
                  <to>
                    <xdr:col>13</xdr:col>
                    <xdr:colOff>352425</xdr:colOff>
                    <xdr:row>10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"/>
  <sheetViews>
    <sheetView showZeros="0" zoomScaleNormal="100" workbookViewId="0">
      <pane xSplit="6" ySplit="16" topLeftCell="G17" activePane="bottomRight" state="frozen"/>
      <selection pane="topRight" activeCell="I1" sqref="I1"/>
      <selection pane="bottomLeft" activeCell="A24" sqref="A24"/>
      <selection pane="bottomRight" activeCell="E7" sqref="E7"/>
    </sheetView>
  </sheetViews>
  <sheetFormatPr defaultRowHeight="13.5"/>
  <cols>
    <col min="1" max="1" width="24.75" style="5" customWidth="1"/>
    <col min="2" max="2" width="3.75" style="5" customWidth="1"/>
    <col min="3" max="3" width="5.625" style="5" customWidth="1"/>
    <col min="4" max="5" width="27.25" style="5" customWidth="1"/>
    <col min="6" max="6" width="23.875" style="5" customWidth="1"/>
    <col min="7" max="7" width="61.75" style="10" customWidth="1"/>
    <col min="8" max="8" width="3.625" style="10" customWidth="1"/>
    <col min="9" max="9" width="9" style="23"/>
    <col min="10" max="10" width="9" style="18"/>
    <col min="11" max="16384" width="9" style="5"/>
  </cols>
  <sheetData>
    <row r="1" spans="1:22" ht="12.75" customHeight="1" thickBot="1">
      <c r="A1" s="27" t="s">
        <v>411</v>
      </c>
      <c r="B1" s="27"/>
      <c r="C1" s="27"/>
      <c r="D1" s="1"/>
      <c r="E1" s="1"/>
      <c r="F1" s="1"/>
      <c r="G1" s="3"/>
      <c r="H1" s="3"/>
      <c r="I1" s="28"/>
      <c r="J1" s="1"/>
    </row>
    <row r="2" spans="1:22" ht="9" customHeight="1" thickTop="1">
      <c r="A2" s="771" t="s">
        <v>400</v>
      </c>
      <c r="B2" s="1"/>
      <c r="C2" s="772" t="str">
        <f>(初期設定!D3)</f>
        <v>第40回宮崎県高等学校総合文化祭 放送部門</v>
      </c>
      <c r="D2" s="773"/>
      <c r="E2" s="773"/>
      <c r="F2" s="774"/>
      <c r="G2" s="17"/>
      <c r="H2" s="17"/>
      <c r="I2" s="17"/>
      <c r="J2" s="17"/>
      <c r="K2" s="31"/>
      <c r="L2" s="18"/>
      <c r="M2" s="19"/>
      <c r="N2" s="19"/>
      <c r="O2" s="10"/>
      <c r="P2" s="20"/>
      <c r="Q2" s="21"/>
      <c r="R2" s="22"/>
      <c r="S2" s="12"/>
      <c r="T2" s="10"/>
      <c r="U2" s="23"/>
      <c r="V2" s="18"/>
    </row>
    <row r="3" spans="1:22" ht="9" customHeight="1">
      <c r="A3" s="771"/>
      <c r="B3" s="1"/>
      <c r="C3" s="775"/>
      <c r="D3" s="776"/>
      <c r="E3" s="776"/>
      <c r="F3" s="777"/>
      <c r="G3" s="17"/>
      <c r="H3" s="17"/>
      <c r="I3" s="17"/>
      <c r="J3" s="17"/>
      <c r="K3" s="18"/>
      <c r="L3" s="18"/>
      <c r="M3" s="19"/>
      <c r="N3" s="19"/>
      <c r="O3" s="10"/>
      <c r="P3" s="20"/>
      <c r="Q3" s="21"/>
      <c r="R3" s="22"/>
      <c r="S3" s="12"/>
      <c r="T3" s="10"/>
      <c r="U3" s="23"/>
      <c r="V3" s="18"/>
    </row>
    <row r="4" spans="1:22" ht="9" customHeight="1" thickBot="1">
      <c r="A4" s="771"/>
      <c r="B4" s="1"/>
      <c r="C4" s="778"/>
      <c r="D4" s="779"/>
      <c r="E4" s="779"/>
      <c r="F4" s="780"/>
      <c r="G4" s="17"/>
      <c r="H4" s="17"/>
      <c r="I4" s="17"/>
      <c r="J4" s="17"/>
      <c r="L4" s="18"/>
      <c r="M4" s="19"/>
      <c r="N4" s="19"/>
      <c r="O4" s="10"/>
      <c r="P4" s="20"/>
      <c r="Q4" s="21"/>
      <c r="R4" s="22"/>
      <c r="S4" s="12"/>
      <c r="T4" s="10"/>
      <c r="U4" s="23"/>
      <c r="V4" s="18"/>
    </row>
    <row r="5" spans="1:22" ht="6.75" customHeight="1" thickTop="1" thickBot="1">
      <c r="A5" s="771"/>
      <c r="B5" s="1"/>
      <c r="C5" s="1"/>
      <c r="D5" s="1"/>
      <c r="E5" s="1"/>
      <c r="F5" s="1"/>
      <c r="G5" s="29"/>
      <c r="H5" s="3"/>
      <c r="I5" s="28"/>
      <c r="J5" s="1"/>
    </row>
    <row r="6" spans="1:22" ht="15.75" customHeight="1" thickBot="1">
      <c r="A6" s="1"/>
      <c r="B6" s="1"/>
      <c r="C6" s="1"/>
      <c r="D6" s="13" t="s">
        <v>10</v>
      </c>
      <c r="E6" s="13" t="s">
        <v>474</v>
      </c>
      <c r="F6" s="1"/>
      <c r="G6" s="29"/>
      <c r="H6" s="3"/>
      <c r="I6" s="28"/>
      <c r="J6" s="1"/>
    </row>
    <row r="7" spans="1:22" ht="26.25" customHeight="1" thickTop="1" thickBot="1">
      <c r="A7" s="1"/>
      <c r="B7" s="1"/>
      <c r="C7" s="1"/>
      <c r="D7" s="338">
        <f>(Ⅰ!C9)</f>
        <v>0</v>
      </c>
      <c r="E7" s="37" t="str">
        <f>(Ⅱ!J15)</f>
        <v/>
      </c>
      <c r="F7" s="1"/>
      <c r="G7" s="1"/>
      <c r="H7" s="360"/>
      <c r="I7" s="28"/>
      <c r="J7" s="1"/>
    </row>
    <row r="8" spans="1:22" ht="6" customHeight="1" thickBot="1">
      <c r="A8" s="1"/>
      <c r="B8" s="1"/>
      <c r="C8" s="1"/>
      <c r="D8" s="1"/>
      <c r="E8" s="1"/>
      <c r="F8" s="1"/>
      <c r="G8" s="29"/>
      <c r="H8" s="3"/>
      <c r="I8" s="28"/>
      <c r="J8" s="1"/>
    </row>
    <row r="9" spans="1:22" ht="16.5" customHeight="1">
      <c r="A9" s="1"/>
      <c r="B9" s="1"/>
      <c r="C9" s="336" t="s">
        <v>456</v>
      </c>
      <c r="D9" s="337"/>
      <c r="E9" s="337"/>
      <c r="F9" s="246"/>
      <c r="G9" s="29"/>
      <c r="H9" s="3"/>
      <c r="I9" s="28"/>
      <c r="J9" s="1"/>
    </row>
    <row r="10" spans="1:22" ht="16.5" customHeight="1">
      <c r="A10" s="1"/>
      <c r="B10" s="1"/>
      <c r="C10" s="339" t="s">
        <v>401</v>
      </c>
      <c r="D10" s="340"/>
      <c r="E10" s="340"/>
      <c r="F10" s="247"/>
      <c r="G10" s="29"/>
      <c r="H10" s="3"/>
      <c r="I10" s="28"/>
      <c r="J10" s="1"/>
    </row>
    <row r="11" spans="1:22" ht="16.5" customHeight="1" thickBot="1">
      <c r="A11" s="1"/>
      <c r="B11" s="1"/>
      <c r="C11" s="341" t="s">
        <v>409</v>
      </c>
      <c r="D11" s="342"/>
      <c r="E11" s="342"/>
      <c r="F11" s="359"/>
      <c r="G11" s="29"/>
      <c r="H11" s="3"/>
      <c r="I11" s="28"/>
      <c r="J11" s="1"/>
    </row>
    <row r="12" spans="1:22" ht="10.5" customHeight="1" thickBot="1">
      <c r="A12" s="1"/>
      <c r="B12" s="1"/>
      <c r="C12" s="1"/>
      <c r="D12" s="1"/>
      <c r="E12" s="1"/>
      <c r="F12" s="1"/>
      <c r="G12" s="3"/>
      <c r="H12" s="3"/>
      <c r="I12" s="28"/>
      <c r="J12" s="1"/>
    </row>
    <row r="13" spans="1:22" ht="33" customHeight="1" thickBot="1">
      <c r="A13" s="24"/>
      <c r="B13" s="24"/>
      <c r="C13" s="355" t="s">
        <v>406</v>
      </c>
      <c r="D13" s="358" t="s">
        <v>404</v>
      </c>
      <c r="E13" s="328" t="str">
        <f>IF(ISERROR(VLOOKUP(D7,(初期設定!D31):(初期設定!L108),7,0)),"",VLOOKUP(D7,(初期設定!D31):(初期設定!L108),7,0))</f>
        <v/>
      </c>
      <c r="F13" s="786" t="s">
        <v>473</v>
      </c>
      <c r="G13" s="3"/>
      <c r="H13" s="3"/>
      <c r="I13" s="28"/>
      <c r="J13" s="1"/>
    </row>
    <row r="14" spans="1:22" ht="33" customHeight="1" thickBot="1">
      <c r="A14" s="24"/>
      <c r="B14" s="24"/>
      <c r="C14" s="355" t="s">
        <v>407</v>
      </c>
      <c r="D14" s="358" t="s">
        <v>402</v>
      </c>
      <c r="E14" s="328" t="str">
        <f>IF(ISERROR(VLOOKUP(D7,(初期設定!D31):(初期設定!L108),8,0)),"",VLOOKUP(D7,(初期設定!D31):(初期設定!L108),8,0))</f>
        <v/>
      </c>
      <c r="F14" s="786"/>
      <c r="G14" s="3"/>
      <c r="H14" s="3"/>
      <c r="I14" s="28"/>
      <c r="J14" s="1"/>
    </row>
    <row r="15" spans="1:22" ht="33" customHeight="1" thickBot="1">
      <c r="A15" s="24"/>
      <c r="B15" s="24"/>
      <c r="C15" s="355" t="s">
        <v>408</v>
      </c>
      <c r="D15" s="358" t="s">
        <v>403</v>
      </c>
      <c r="E15" s="328" t="str">
        <f>IF(ISERROR(VLOOKUP(D7,(初期設定!D31):(初期設定!L108),9,0)),"",VLOOKUP(D7,(初期設定!D31):(初期設定!L108),9,0))</f>
        <v/>
      </c>
      <c r="F15" s="786"/>
      <c r="G15" s="3"/>
      <c r="H15" s="3"/>
      <c r="I15" s="28"/>
      <c r="J15" s="1"/>
    </row>
    <row r="16" spans="1:22" s="3" customFormat="1" ht="12.75" customHeight="1">
      <c r="A16" s="784"/>
      <c r="B16" s="784"/>
      <c r="C16" s="784"/>
      <c r="D16" s="785"/>
      <c r="E16" s="1"/>
      <c r="F16" s="1"/>
      <c r="I16" s="28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>
      <c r="A17" s="1"/>
      <c r="B17" s="1"/>
      <c r="C17" s="1"/>
      <c r="D17" s="1"/>
      <c r="E17" s="1"/>
      <c r="F17" s="1"/>
      <c r="I17" s="28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>
      <c r="A18" s="1"/>
      <c r="B18" s="1"/>
      <c r="C18" s="1"/>
      <c r="D18" s="1"/>
      <c r="E18" s="1"/>
      <c r="F18" s="1"/>
      <c r="I18" s="28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>
      <c r="A19" s="1"/>
      <c r="B19" s="1"/>
      <c r="C19" s="1"/>
      <c r="D19" s="1"/>
      <c r="E19" s="1"/>
      <c r="F19" s="1"/>
      <c r="I19" s="28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>
      <c r="A20" s="1"/>
      <c r="B20" s="1"/>
      <c r="C20" s="1"/>
      <c r="D20" s="1"/>
      <c r="E20" s="1"/>
      <c r="F20" s="1"/>
      <c r="I20" s="28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>
      <c r="A21" s="1"/>
      <c r="B21" s="1"/>
      <c r="C21" s="1"/>
      <c r="D21" s="1"/>
      <c r="E21" s="1"/>
      <c r="F21" s="1"/>
      <c r="I21" s="28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>
      <c r="A22" s="1"/>
      <c r="B22" s="1"/>
      <c r="C22" s="1"/>
      <c r="D22" s="1"/>
      <c r="E22" s="1"/>
      <c r="F22" s="1"/>
      <c r="I22" s="28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>
      <c r="A23" s="1"/>
      <c r="B23" s="1"/>
      <c r="C23" s="1"/>
      <c r="D23" s="1"/>
      <c r="E23" s="1"/>
      <c r="F23" s="1"/>
      <c r="I23" s="28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>
      <c r="A24" s="1"/>
      <c r="B24" s="1"/>
      <c r="C24" s="1"/>
      <c r="D24" s="1"/>
      <c r="E24" s="1"/>
      <c r="F24" s="1"/>
      <c r="I24" s="28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>
      <c r="A25" s="1"/>
      <c r="B25" s="1"/>
      <c r="C25" s="1"/>
      <c r="D25" s="1"/>
      <c r="E25" s="1"/>
      <c r="F25" s="1"/>
      <c r="I25" s="28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>
      <c r="A26" s="1"/>
      <c r="B26" s="1"/>
      <c r="C26" s="1"/>
      <c r="D26" s="1"/>
      <c r="E26" s="1"/>
      <c r="F26" s="1"/>
      <c r="I26" s="28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>
      <c r="A27" s="1"/>
      <c r="B27" s="1"/>
      <c r="C27" s="1"/>
      <c r="D27" s="1"/>
      <c r="E27" s="1"/>
      <c r="F27" s="1"/>
      <c r="I27" s="28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>
      <c r="A28" s="1"/>
      <c r="B28" s="1"/>
      <c r="C28" s="1"/>
      <c r="D28" s="1"/>
      <c r="E28" s="1"/>
      <c r="F28" s="1"/>
      <c r="I28" s="28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>
      <c r="A29" s="1"/>
      <c r="B29" s="1"/>
      <c r="C29" s="1"/>
      <c r="D29" s="1"/>
      <c r="E29" s="1"/>
      <c r="F29" s="1"/>
      <c r="I29" s="28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>
      <c r="A30" s="1"/>
      <c r="B30" s="1"/>
      <c r="C30" s="1"/>
      <c r="D30" s="1"/>
      <c r="E30" s="1"/>
      <c r="F30" s="1"/>
      <c r="I30" s="28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>
      <c r="A31" s="1"/>
      <c r="B31" s="1"/>
      <c r="C31" s="1"/>
      <c r="D31" s="1"/>
      <c r="E31" s="1"/>
      <c r="F31" s="1"/>
      <c r="I31" s="28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3"/>
      <c r="H32" s="3"/>
      <c r="I32" s="28"/>
      <c r="J32" s="1"/>
    </row>
    <row r="33" spans="1:10">
      <c r="A33" s="1"/>
      <c r="B33" s="1"/>
      <c r="C33" s="1"/>
      <c r="D33" s="1"/>
      <c r="E33" s="1"/>
      <c r="F33" s="1"/>
      <c r="G33" s="3"/>
      <c r="H33" s="3"/>
      <c r="I33" s="28"/>
      <c r="J33" s="1"/>
    </row>
    <row r="34" spans="1:10">
      <c r="A34" s="1"/>
      <c r="B34" s="1"/>
      <c r="C34" s="1"/>
      <c r="D34" s="1"/>
      <c r="E34" s="1"/>
      <c r="F34" s="1"/>
      <c r="G34" s="3"/>
      <c r="H34" s="3"/>
      <c r="I34" s="28"/>
      <c r="J34" s="1"/>
    </row>
    <row r="35" spans="1:10">
      <c r="A35" s="1"/>
      <c r="B35" s="1"/>
      <c r="C35" s="1"/>
      <c r="D35" s="1"/>
      <c r="E35" s="1"/>
      <c r="F35" s="1"/>
      <c r="G35" s="3"/>
      <c r="H35" s="3"/>
      <c r="I35" s="28"/>
      <c r="J35" s="1"/>
    </row>
    <row r="36" spans="1:10">
      <c r="A36" s="1"/>
      <c r="B36" s="1"/>
      <c r="C36" s="1"/>
      <c r="D36" s="1"/>
      <c r="E36" s="1"/>
      <c r="F36" s="1"/>
      <c r="G36" s="3"/>
      <c r="H36" s="3"/>
      <c r="I36" s="28"/>
      <c r="J36" s="1"/>
    </row>
    <row r="37" spans="1:10">
      <c r="A37" s="1"/>
      <c r="B37" s="1"/>
      <c r="C37" s="1"/>
      <c r="D37" s="1"/>
      <c r="E37" s="1"/>
      <c r="F37" s="1"/>
      <c r="G37" s="3"/>
      <c r="H37" s="3"/>
      <c r="I37" s="28"/>
      <c r="J37" s="1"/>
    </row>
    <row r="38" spans="1:10">
      <c r="A38" s="1"/>
      <c r="B38" s="1"/>
      <c r="C38" s="1"/>
      <c r="D38" s="1"/>
      <c r="E38" s="1"/>
      <c r="F38" s="1"/>
      <c r="G38" s="3"/>
      <c r="H38" s="3"/>
      <c r="I38" s="28"/>
      <c r="J38" s="1"/>
    </row>
    <row r="39" spans="1:10">
      <c r="A39" s="1"/>
      <c r="B39" s="1"/>
      <c r="C39" s="1"/>
      <c r="D39" s="1"/>
      <c r="E39" s="1"/>
      <c r="F39" s="1"/>
      <c r="G39" s="3"/>
      <c r="H39" s="3"/>
      <c r="I39" s="28"/>
      <c r="J39" s="1"/>
    </row>
    <row r="40" spans="1:10">
      <c r="A40" s="1"/>
      <c r="B40" s="1"/>
      <c r="C40" s="1"/>
      <c r="D40" s="1"/>
      <c r="E40" s="1"/>
      <c r="F40" s="1"/>
      <c r="G40" s="3"/>
      <c r="H40" s="3"/>
      <c r="I40" s="28"/>
      <c r="J40" s="1"/>
    </row>
    <row r="41" spans="1:10">
      <c r="A41" s="1"/>
      <c r="B41" s="1"/>
      <c r="C41" s="1"/>
      <c r="D41" s="1"/>
      <c r="E41" s="1"/>
      <c r="F41" s="1"/>
      <c r="G41" s="3"/>
      <c r="H41" s="3"/>
      <c r="I41" s="28"/>
      <c r="J41" s="1"/>
    </row>
    <row r="42" spans="1:10">
      <c r="A42" s="1"/>
      <c r="B42" s="1"/>
      <c r="C42" s="1"/>
      <c r="D42" s="1"/>
      <c r="E42" s="1"/>
      <c r="F42" s="1"/>
      <c r="G42" s="3"/>
      <c r="H42" s="3"/>
      <c r="I42" s="28"/>
      <c r="J42" s="1"/>
    </row>
    <row r="43" spans="1:10">
      <c r="A43" s="1"/>
      <c r="B43" s="1"/>
      <c r="C43" s="1"/>
      <c r="D43" s="1"/>
      <c r="E43" s="1"/>
      <c r="F43" s="1"/>
      <c r="G43" s="3"/>
      <c r="H43" s="3"/>
      <c r="I43" s="28"/>
      <c r="J43" s="1"/>
    </row>
    <row r="44" spans="1:10">
      <c r="A44" s="1"/>
      <c r="B44" s="1"/>
      <c r="C44" s="1"/>
      <c r="D44" s="1"/>
      <c r="E44" s="1"/>
      <c r="F44" s="1"/>
      <c r="G44" s="3"/>
      <c r="H44" s="3"/>
      <c r="I44" s="28"/>
      <c r="J44" s="1"/>
    </row>
    <row r="45" spans="1:10">
      <c r="A45" s="1"/>
      <c r="B45" s="1"/>
      <c r="C45" s="1"/>
      <c r="D45" s="1"/>
      <c r="E45" s="1"/>
      <c r="F45" s="1"/>
      <c r="G45" s="3"/>
      <c r="H45" s="3"/>
      <c r="I45" s="28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28"/>
      <c r="J46" s="1"/>
    </row>
    <row r="47" spans="1:10">
      <c r="A47" s="1"/>
      <c r="B47" s="1"/>
      <c r="C47" s="1"/>
      <c r="D47" s="1"/>
      <c r="E47" s="1"/>
      <c r="F47" s="1"/>
      <c r="G47" s="3"/>
      <c r="H47" s="3"/>
      <c r="I47" s="28"/>
      <c r="J47" s="1"/>
    </row>
    <row r="48" spans="1:10">
      <c r="A48" s="1"/>
      <c r="B48" s="1"/>
      <c r="C48" s="1"/>
      <c r="D48" s="1"/>
      <c r="E48" s="1"/>
      <c r="F48" s="1"/>
      <c r="G48" s="3"/>
      <c r="H48" s="3"/>
      <c r="I48" s="28"/>
      <c r="J48" s="1"/>
    </row>
    <row r="49" spans="1:10">
      <c r="A49" s="1"/>
      <c r="B49" s="1"/>
      <c r="C49" s="1"/>
      <c r="D49" s="1"/>
      <c r="E49" s="1"/>
      <c r="F49" s="1"/>
      <c r="G49" s="3"/>
      <c r="H49" s="3"/>
      <c r="I49" s="28"/>
      <c r="J49" s="1"/>
    </row>
    <row r="50" spans="1:10">
      <c r="A50" s="1"/>
      <c r="B50" s="1"/>
      <c r="C50" s="1"/>
      <c r="D50" s="1"/>
      <c r="E50" s="1"/>
      <c r="F50" s="1"/>
      <c r="G50" s="3"/>
      <c r="H50" s="3"/>
      <c r="I50" s="28"/>
      <c r="J50" s="1"/>
    </row>
    <row r="51" spans="1:10">
      <c r="A51" s="1"/>
      <c r="B51" s="1"/>
      <c r="C51" s="1"/>
      <c r="D51" s="1"/>
      <c r="E51" s="1"/>
      <c r="F51" s="1"/>
      <c r="G51" s="3"/>
      <c r="H51" s="3"/>
      <c r="I51" s="28"/>
      <c r="J51" s="1"/>
    </row>
    <row r="52" spans="1:10">
      <c r="A52" s="1"/>
      <c r="B52" s="1"/>
      <c r="C52" s="1"/>
      <c r="D52" s="1"/>
      <c r="E52" s="1"/>
      <c r="F52" s="1"/>
      <c r="G52" s="3"/>
      <c r="H52" s="3"/>
      <c r="I52" s="28"/>
      <c r="J52" s="1"/>
    </row>
    <row r="53" spans="1:10">
      <c r="A53" s="1"/>
      <c r="B53" s="1"/>
      <c r="C53" s="1"/>
      <c r="D53" s="1"/>
      <c r="E53" s="1"/>
      <c r="F53" s="1"/>
      <c r="G53" s="3"/>
      <c r="H53" s="3"/>
      <c r="I53" s="28"/>
      <c r="J53" s="1"/>
    </row>
    <row r="54" spans="1:10">
      <c r="A54" s="1"/>
      <c r="B54" s="1"/>
      <c r="C54" s="1"/>
      <c r="D54" s="1"/>
      <c r="E54" s="1"/>
      <c r="F54" s="1"/>
      <c r="G54" s="3"/>
      <c r="H54" s="3"/>
      <c r="I54" s="28"/>
      <c r="J54" s="1"/>
    </row>
    <row r="55" spans="1:10">
      <c r="A55" s="1"/>
      <c r="B55" s="1"/>
      <c r="C55" s="1"/>
      <c r="D55" s="1"/>
      <c r="E55" s="1"/>
      <c r="F55" s="1"/>
      <c r="G55" s="3"/>
      <c r="H55" s="3"/>
      <c r="I55" s="28"/>
      <c r="J55" s="1"/>
    </row>
    <row r="56" spans="1:10">
      <c r="A56" s="1"/>
      <c r="B56" s="1"/>
      <c r="C56" s="1"/>
      <c r="D56" s="1"/>
      <c r="E56" s="1"/>
      <c r="F56" s="1"/>
      <c r="G56" s="3"/>
      <c r="H56" s="3"/>
      <c r="I56" s="28"/>
      <c r="J56" s="1"/>
    </row>
    <row r="57" spans="1:10">
      <c r="A57" s="1"/>
      <c r="B57" s="1"/>
      <c r="C57" s="1"/>
      <c r="D57" s="1"/>
      <c r="E57" s="1"/>
      <c r="F57" s="1"/>
      <c r="G57" s="3"/>
      <c r="H57" s="3"/>
      <c r="I57" s="28"/>
      <c r="J57" s="1"/>
    </row>
    <row r="58" spans="1:10">
      <c r="A58" s="1"/>
      <c r="B58" s="1"/>
      <c r="C58" s="1"/>
      <c r="D58" s="1"/>
      <c r="E58" s="1"/>
      <c r="F58" s="1"/>
      <c r="G58" s="3"/>
      <c r="H58" s="3"/>
      <c r="I58" s="28"/>
      <c r="J58" s="1"/>
    </row>
    <row r="59" spans="1:10">
      <c r="A59" s="1"/>
      <c r="B59" s="1"/>
      <c r="C59" s="1"/>
      <c r="D59" s="1"/>
      <c r="E59" s="1"/>
      <c r="F59" s="1"/>
      <c r="G59" s="3"/>
      <c r="H59" s="3"/>
      <c r="I59" s="28"/>
      <c r="J59" s="1"/>
    </row>
    <row r="60" spans="1:10">
      <c r="A60" s="1"/>
      <c r="B60" s="1"/>
      <c r="C60" s="1"/>
      <c r="D60" s="1"/>
      <c r="E60" s="1"/>
      <c r="F60" s="1"/>
      <c r="G60" s="3"/>
      <c r="H60" s="3"/>
      <c r="I60" s="28"/>
      <c r="J60" s="1"/>
    </row>
    <row r="61" spans="1:10">
      <c r="A61" s="1"/>
      <c r="B61" s="1"/>
      <c r="C61" s="1"/>
      <c r="D61" s="1"/>
      <c r="E61" s="1"/>
      <c r="F61" s="1"/>
      <c r="G61" s="3"/>
      <c r="H61" s="3"/>
      <c r="I61" s="28"/>
      <c r="J61" s="1"/>
    </row>
    <row r="62" spans="1:10">
      <c r="A62" s="1"/>
      <c r="B62" s="1"/>
      <c r="C62" s="1"/>
      <c r="D62" s="1"/>
      <c r="E62" s="1"/>
      <c r="F62" s="1"/>
      <c r="G62" s="3"/>
      <c r="H62" s="3"/>
      <c r="I62" s="28"/>
      <c r="J62" s="1"/>
    </row>
    <row r="63" spans="1:10">
      <c r="A63" s="1"/>
      <c r="B63" s="1"/>
      <c r="C63" s="1"/>
      <c r="D63" s="1"/>
      <c r="E63" s="1"/>
      <c r="F63" s="1"/>
      <c r="G63" s="3"/>
      <c r="H63" s="3"/>
      <c r="I63" s="28"/>
      <c r="J63" s="1"/>
    </row>
    <row r="64" spans="1:10">
      <c r="A64" s="1"/>
      <c r="B64" s="1"/>
      <c r="C64" s="1"/>
      <c r="D64" s="1"/>
      <c r="E64" s="1"/>
      <c r="F64" s="1"/>
      <c r="G64" s="3"/>
      <c r="H64" s="3"/>
      <c r="I64" s="28"/>
      <c r="J64" s="1"/>
    </row>
    <row r="65" spans="1:10">
      <c r="A65" s="1"/>
      <c r="B65" s="1"/>
      <c r="C65" s="1"/>
      <c r="D65" s="1"/>
      <c r="E65" s="1"/>
      <c r="F65" s="1"/>
      <c r="G65" s="3"/>
      <c r="H65" s="3"/>
      <c r="I65" s="28"/>
      <c r="J65" s="1"/>
    </row>
    <row r="66" spans="1:10">
      <c r="A66" s="1"/>
      <c r="B66" s="1"/>
      <c r="C66" s="1"/>
      <c r="D66" s="1"/>
      <c r="E66" s="1"/>
      <c r="F66" s="1"/>
      <c r="G66" s="3"/>
      <c r="H66" s="3"/>
      <c r="I66" s="28"/>
      <c r="J66" s="1"/>
    </row>
    <row r="67" spans="1:10">
      <c r="A67" s="1"/>
      <c r="B67" s="1"/>
      <c r="C67" s="1"/>
      <c r="D67" s="1"/>
      <c r="E67" s="1"/>
      <c r="F67" s="1"/>
      <c r="G67" s="3"/>
      <c r="H67" s="3"/>
      <c r="I67" s="28"/>
      <c r="J67" s="1"/>
    </row>
    <row r="68" spans="1:10">
      <c r="A68" s="1"/>
      <c r="B68" s="1"/>
      <c r="C68" s="1"/>
      <c r="D68" s="1"/>
      <c r="E68" s="1"/>
      <c r="F68" s="1"/>
      <c r="G68" s="3"/>
      <c r="H68" s="3"/>
      <c r="I68" s="28"/>
      <c r="J68" s="1"/>
    </row>
    <row r="69" spans="1:10">
      <c r="A69" s="1"/>
      <c r="B69" s="1"/>
      <c r="C69" s="1"/>
      <c r="D69" s="1"/>
      <c r="E69" s="1"/>
      <c r="F69" s="1"/>
      <c r="G69" s="3"/>
      <c r="H69" s="3"/>
      <c r="I69" s="28"/>
      <c r="J69" s="1"/>
    </row>
    <row r="70" spans="1:10">
      <c r="A70" s="1"/>
      <c r="B70" s="1"/>
      <c r="C70" s="1"/>
      <c r="D70" s="1"/>
      <c r="E70" s="1"/>
      <c r="F70" s="1"/>
      <c r="G70" s="3"/>
      <c r="H70" s="3"/>
      <c r="I70" s="28"/>
      <c r="J70" s="1"/>
    </row>
    <row r="71" spans="1:10">
      <c r="A71" s="1"/>
      <c r="B71" s="1"/>
      <c r="C71" s="1"/>
      <c r="D71" s="1"/>
      <c r="E71" s="1"/>
      <c r="F71" s="1"/>
      <c r="G71" s="3"/>
      <c r="H71" s="3"/>
      <c r="I71" s="28"/>
      <c r="J71" s="1"/>
    </row>
    <row r="72" spans="1:10">
      <c r="A72" s="1"/>
      <c r="B72" s="1"/>
      <c r="C72" s="1"/>
      <c r="D72" s="1"/>
      <c r="E72" s="1"/>
      <c r="F72" s="1"/>
      <c r="G72" s="3"/>
      <c r="H72" s="3"/>
      <c r="I72" s="28"/>
      <c r="J72" s="1"/>
    </row>
    <row r="73" spans="1:10">
      <c r="A73" s="1"/>
      <c r="B73" s="1"/>
      <c r="C73" s="1"/>
      <c r="D73" s="1"/>
      <c r="E73" s="1"/>
      <c r="F73" s="1"/>
      <c r="G73" s="3"/>
      <c r="H73" s="3"/>
      <c r="I73" s="28"/>
      <c r="J73" s="1"/>
    </row>
    <row r="74" spans="1:10">
      <c r="A74" s="1"/>
      <c r="B74" s="1"/>
      <c r="C74" s="1"/>
      <c r="D74" s="1"/>
      <c r="E74" s="1"/>
      <c r="F74" s="1"/>
      <c r="G74" s="3"/>
      <c r="H74" s="3"/>
      <c r="I74" s="28"/>
      <c r="J74" s="1"/>
    </row>
    <row r="75" spans="1:10">
      <c r="A75" s="1"/>
      <c r="B75" s="1"/>
      <c r="C75" s="1"/>
      <c r="D75" s="1"/>
      <c r="E75" s="1"/>
      <c r="F75" s="1"/>
      <c r="G75" s="3"/>
      <c r="H75" s="3"/>
      <c r="I75" s="28"/>
      <c r="J75" s="1"/>
    </row>
    <row r="76" spans="1:10">
      <c r="A76" s="1"/>
      <c r="B76" s="1"/>
      <c r="C76" s="1"/>
      <c r="D76" s="1"/>
      <c r="E76" s="1"/>
      <c r="F76" s="1"/>
      <c r="G76" s="3"/>
      <c r="H76" s="3"/>
      <c r="I76" s="28"/>
      <c r="J76" s="1"/>
    </row>
    <row r="77" spans="1:10">
      <c r="A77" s="1"/>
      <c r="B77" s="1"/>
      <c r="C77" s="1"/>
      <c r="D77" s="1"/>
      <c r="E77" s="1"/>
      <c r="F77" s="1"/>
      <c r="G77" s="3"/>
      <c r="H77" s="3"/>
      <c r="I77" s="28"/>
      <c r="J77" s="1"/>
    </row>
    <row r="78" spans="1:10">
      <c r="A78" s="1"/>
      <c r="B78" s="1"/>
      <c r="C78" s="1"/>
      <c r="D78" s="1"/>
      <c r="E78" s="1"/>
      <c r="F78" s="1"/>
      <c r="G78" s="3"/>
      <c r="H78" s="3"/>
      <c r="I78" s="28"/>
      <c r="J78" s="1"/>
    </row>
    <row r="79" spans="1:10">
      <c r="A79" s="1"/>
      <c r="B79" s="1"/>
      <c r="C79" s="1"/>
      <c r="D79" s="1"/>
      <c r="E79" s="1"/>
      <c r="F79" s="1"/>
      <c r="G79" s="3"/>
      <c r="H79" s="3"/>
      <c r="I79" s="28"/>
      <c r="J79" s="1"/>
    </row>
    <row r="80" spans="1:10">
      <c r="A80" s="1"/>
      <c r="B80" s="1"/>
      <c r="C80" s="1"/>
      <c r="D80" s="1"/>
      <c r="E80" s="1"/>
      <c r="F80" s="1"/>
      <c r="G80" s="3"/>
      <c r="H80" s="3"/>
      <c r="I80" s="28"/>
      <c r="J80" s="1"/>
    </row>
    <row r="81" spans="1:10">
      <c r="A81" s="1"/>
      <c r="B81" s="1"/>
      <c r="C81" s="1"/>
      <c r="D81" s="1"/>
      <c r="E81" s="1"/>
      <c r="F81" s="1"/>
      <c r="G81" s="3"/>
      <c r="H81" s="3"/>
      <c r="I81" s="28"/>
      <c r="J81" s="1"/>
    </row>
    <row r="82" spans="1:10">
      <c r="A82" s="1"/>
      <c r="B82" s="1"/>
      <c r="C82" s="1"/>
      <c r="D82" s="1"/>
      <c r="E82" s="1"/>
      <c r="F82" s="1"/>
      <c r="G82" s="3"/>
      <c r="H82" s="3"/>
      <c r="I82" s="28"/>
      <c r="J82" s="1"/>
    </row>
    <row r="83" spans="1:10">
      <c r="A83" s="1"/>
      <c r="B83" s="1"/>
      <c r="C83" s="1"/>
      <c r="D83" s="1"/>
      <c r="E83" s="1"/>
      <c r="F83" s="1"/>
      <c r="G83" s="3"/>
      <c r="H83" s="3"/>
      <c r="I83" s="28"/>
      <c r="J83" s="1"/>
    </row>
    <row r="84" spans="1:10">
      <c r="A84" s="1"/>
      <c r="B84" s="1"/>
      <c r="C84" s="1"/>
      <c r="D84" s="1"/>
      <c r="E84" s="1"/>
      <c r="F84" s="1"/>
      <c r="G84" s="3"/>
      <c r="H84" s="3"/>
      <c r="I84" s="28"/>
      <c r="J84" s="1"/>
    </row>
    <row r="85" spans="1:10">
      <c r="A85" s="1"/>
      <c r="B85" s="1"/>
      <c r="C85" s="1"/>
      <c r="D85" s="1"/>
      <c r="E85" s="1"/>
      <c r="F85" s="1"/>
      <c r="G85" s="3"/>
      <c r="H85" s="3"/>
      <c r="I85" s="28"/>
      <c r="J85" s="1"/>
    </row>
    <row r="86" spans="1:10">
      <c r="A86" s="1"/>
      <c r="B86" s="1"/>
      <c r="C86" s="1"/>
      <c r="D86" s="1"/>
      <c r="E86" s="1"/>
      <c r="F86" s="1"/>
      <c r="G86" s="3"/>
      <c r="H86" s="3"/>
      <c r="I86" s="28"/>
      <c r="J86" s="1"/>
    </row>
    <row r="87" spans="1:10">
      <c r="A87" s="1"/>
      <c r="B87" s="1"/>
      <c r="C87" s="1"/>
      <c r="D87" s="1"/>
      <c r="E87" s="1"/>
      <c r="F87" s="1"/>
      <c r="G87" s="3"/>
      <c r="H87" s="3"/>
      <c r="I87" s="28"/>
      <c r="J87" s="1"/>
    </row>
    <row r="88" spans="1:10">
      <c r="A88" s="1"/>
      <c r="B88" s="1"/>
      <c r="C88" s="1"/>
      <c r="D88" s="1"/>
      <c r="E88" s="1"/>
      <c r="F88" s="1"/>
      <c r="G88" s="3"/>
      <c r="H88" s="3"/>
      <c r="I88" s="28"/>
      <c r="J88" s="1"/>
    </row>
    <row r="89" spans="1:10">
      <c r="A89" s="1"/>
      <c r="B89" s="1"/>
      <c r="C89" s="1"/>
      <c r="D89" s="1"/>
      <c r="E89" s="1"/>
      <c r="F89" s="1"/>
      <c r="G89" s="3"/>
      <c r="H89" s="3"/>
      <c r="I89" s="28"/>
      <c r="J89" s="1"/>
    </row>
    <row r="90" spans="1:10">
      <c r="A90" s="1"/>
      <c r="B90" s="1"/>
      <c r="C90" s="1"/>
      <c r="D90" s="1"/>
      <c r="E90" s="1"/>
      <c r="F90" s="1"/>
      <c r="G90" s="3"/>
      <c r="H90" s="3"/>
      <c r="I90" s="28"/>
      <c r="J90" s="1"/>
    </row>
    <row r="91" spans="1:10">
      <c r="A91" s="1"/>
      <c r="B91" s="1"/>
      <c r="C91" s="1"/>
      <c r="D91" s="1"/>
      <c r="E91" s="1"/>
      <c r="F91" s="1"/>
      <c r="G91" s="3"/>
      <c r="H91" s="3"/>
      <c r="I91" s="28"/>
      <c r="J91" s="1"/>
    </row>
    <row r="92" spans="1:10">
      <c r="A92" s="1"/>
      <c r="B92" s="1"/>
      <c r="C92" s="1"/>
      <c r="D92" s="1"/>
      <c r="E92" s="1"/>
      <c r="F92" s="1"/>
      <c r="G92" s="3"/>
      <c r="H92" s="3"/>
      <c r="I92" s="28"/>
      <c r="J92" s="1"/>
    </row>
    <row r="93" spans="1:10">
      <c r="A93" s="1"/>
      <c r="B93" s="1"/>
      <c r="C93" s="1"/>
      <c r="D93" s="1"/>
      <c r="E93" s="1"/>
      <c r="F93" s="1"/>
      <c r="G93" s="3"/>
      <c r="H93" s="3"/>
      <c r="I93" s="28"/>
      <c r="J93" s="1"/>
    </row>
    <row r="94" spans="1:10">
      <c r="A94" s="1"/>
      <c r="B94" s="1"/>
      <c r="C94" s="1"/>
      <c r="D94" s="1"/>
      <c r="E94" s="1"/>
      <c r="F94" s="1"/>
      <c r="G94" s="3"/>
      <c r="H94" s="3"/>
      <c r="I94" s="28"/>
      <c r="J94" s="1"/>
    </row>
    <row r="95" spans="1:10">
      <c r="A95" s="1"/>
      <c r="B95" s="1"/>
      <c r="C95" s="1"/>
      <c r="D95" s="1"/>
      <c r="E95" s="1"/>
      <c r="F95" s="1"/>
      <c r="G95" s="3"/>
      <c r="H95" s="3"/>
      <c r="I95" s="28"/>
      <c r="J95" s="1"/>
    </row>
    <row r="96" spans="1:10">
      <c r="A96" s="1"/>
      <c r="B96" s="1"/>
      <c r="C96" s="1"/>
      <c r="D96" s="1"/>
      <c r="E96" s="1"/>
      <c r="F96" s="1"/>
      <c r="G96" s="3"/>
      <c r="H96" s="3"/>
      <c r="I96" s="28"/>
      <c r="J96" s="1"/>
    </row>
    <row r="97" spans="1:10">
      <c r="A97" s="1"/>
      <c r="B97" s="1"/>
      <c r="C97" s="1"/>
      <c r="D97" s="1"/>
      <c r="E97" s="1"/>
      <c r="F97" s="1"/>
      <c r="G97" s="3"/>
      <c r="H97" s="3"/>
      <c r="I97" s="28"/>
      <c r="J97" s="1"/>
    </row>
    <row r="98" spans="1:10">
      <c r="A98" s="1"/>
      <c r="B98" s="1"/>
      <c r="C98" s="1"/>
      <c r="D98" s="1"/>
      <c r="E98" s="1"/>
      <c r="F98" s="1"/>
      <c r="G98" s="3"/>
      <c r="H98" s="3"/>
      <c r="I98" s="28"/>
      <c r="J98" s="1"/>
    </row>
    <row r="99" spans="1:10">
      <c r="A99" s="1"/>
      <c r="B99" s="1"/>
      <c r="C99" s="1"/>
      <c r="D99" s="1"/>
      <c r="E99" s="1"/>
      <c r="F99" s="1"/>
      <c r="G99" s="3"/>
      <c r="H99" s="3"/>
      <c r="I99" s="28"/>
      <c r="J99" s="1"/>
    </row>
    <row r="100" spans="1:10">
      <c r="A100" s="1"/>
      <c r="B100" s="1"/>
      <c r="C100" s="1"/>
      <c r="D100" s="1"/>
      <c r="E100" s="1"/>
      <c r="F100" s="1"/>
      <c r="G100" s="3"/>
      <c r="H100" s="3"/>
      <c r="I100" s="28"/>
      <c r="J100" s="1"/>
    </row>
    <row r="101" spans="1:10">
      <c r="A101" s="1"/>
      <c r="B101" s="1"/>
      <c r="C101" s="1"/>
      <c r="D101" s="1"/>
      <c r="E101" s="1"/>
      <c r="F101" s="1"/>
      <c r="G101" s="3"/>
      <c r="H101" s="3"/>
      <c r="I101" s="28"/>
      <c r="J101" s="1"/>
    </row>
    <row r="102" spans="1:10">
      <c r="A102" s="1"/>
      <c r="B102" s="1"/>
      <c r="C102" s="1"/>
      <c r="D102" s="1"/>
      <c r="E102" s="1"/>
      <c r="F102" s="1"/>
      <c r="G102" s="3"/>
      <c r="H102" s="3"/>
      <c r="I102" s="28"/>
      <c r="J102" s="1"/>
    </row>
    <row r="103" spans="1:10">
      <c r="A103" s="1"/>
      <c r="B103" s="1"/>
      <c r="C103" s="1"/>
      <c r="D103" s="1"/>
      <c r="E103" s="1"/>
      <c r="F103" s="1"/>
      <c r="G103" s="3"/>
      <c r="H103" s="3"/>
      <c r="I103" s="28"/>
      <c r="J103" s="1"/>
    </row>
    <row r="104" spans="1:10">
      <c r="A104" s="1"/>
      <c r="B104" s="1"/>
      <c r="C104" s="1"/>
      <c r="D104" s="1"/>
      <c r="E104" s="1"/>
      <c r="F104" s="1"/>
      <c r="G104" s="3"/>
      <c r="H104" s="3"/>
      <c r="I104" s="28"/>
      <c r="J104" s="1"/>
    </row>
    <row r="105" spans="1:10">
      <c r="A105" s="1"/>
      <c r="B105" s="1"/>
      <c r="C105" s="1"/>
      <c r="D105" s="1"/>
      <c r="E105" s="1"/>
      <c r="F105" s="1"/>
      <c r="G105" s="3"/>
      <c r="H105" s="3"/>
      <c r="I105" s="28"/>
      <c r="J105" s="1"/>
    </row>
    <row r="106" spans="1:10">
      <c r="A106" s="1"/>
      <c r="B106" s="1"/>
      <c r="C106" s="1"/>
      <c r="D106" s="1"/>
      <c r="E106" s="1"/>
      <c r="F106" s="1"/>
      <c r="G106" s="3"/>
      <c r="H106" s="3"/>
      <c r="I106" s="28"/>
      <c r="J106" s="1"/>
    </row>
    <row r="107" spans="1:10">
      <c r="A107" s="1"/>
      <c r="B107" s="1"/>
      <c r="C107" s="1"/>
      <c r="D107" s="1"/>
      <c r="E107" s="1"/>
      <c r="F107" s="1"/>
      <c r="G107" s="3"/>
      <c r="H107" s="3"/>
      <c r="I107" s="28"/>
      <c r="J107" s="1"/>
    </row>
    <row r="108" spans="1:10">
      <c r="A108" s="1"/>
      <c r="B108" s="1"/>
      <c r="C108" s="1"/>
      <c r="D108" s="1"/>
      <c r="E108" s="1"/>
      <c r="F108" s="1"/>
      <c r="G108" s="3"/>
      <c r="H108" s="3"/>
      <c r="I108" s="28"/>
      <c r="J108" s="1"/>
    </row>
    <row r="109" spans="1:10">
      <c r="A109" s="1"/>
      <c r="B109" s="1"/>
      <c r="C109" s="1"/>
      <c r="D109" s="1"/>
      <c r="E109" s="1"/>
      <c r="F109" s="1"/>
      <c r="G109" s="3"/>
      <c r="H109" s="3"/>
      <c r="I109" s="28"/>
      <c r="J109" s="1"/>
    </row>
    <row r="110" spans="1:10">
      <c r="A110" s="1"/>
      <c r="B110" s="1"/>
      <c r="C110" s="1"/>
      <c r="D110" s="1"/>
      <c r="E110" s="1"/>
      <c r="F110" s="1"/>
      <c r="G110" s="3"/>
      <c r="H110" s="3"/>
      <c r="I110" s="28"/>
      <c r="J110" s="1"/>
    </row>
    <row r="111" spans="1:10">
      <c r="A111" s="1"/>
      <c r="B111" s="1"/>
      <c r="C111" s="1"/>
      <c r="D111" s="1"/>
      <c r="E111" s="1"/>
      <c r="F111" s="1"/>
      <c r="G111" s="3"/>
      <c r="H111" s="3"/>
      <c r="I111" s="28"/>
      <c r="J111" s="1"/>
    </row>
    <row r="112" spans="1:10">
      <c r="A112" s="1"/>
      <c r="B112" s="1"/>
      <c r="C112" s="1"/>
      <c r="D112" s="1"/>
      <c r="E112" s="1"/>
      <c r="F112" s="1"/>
      <c r="G112" s="3"/>
      <c r="H112" s="3"/>
      <c r="I112" s="28"/>
      <c r="J112" s="1"/>
    </row>
    <row r="113" spans="1:10">
      <c r="A113" s="1"/>
      <c r="B113" s="1"/>
      <c r="C113" s="1"/>
      <c r="D113" s="1"/>
      <c r="E113" s="1"/>
      <c r="F113" s="1"/>
      <c r="G113" s="3"/>
      <c r="H113" s="3"/>
      <c r="I113" s="28"/>
      <c r="J113" s="1"/>
    </row>
    <row r="114" spans="1:10">
      <c r="A114" s="1"/>
      <c r="B114" s="1"/>
      <c r="C114" s="1"/>
      <c r="D114" s="1"/>
      <c r="E114" s="1"/>
      <c r="F114" s="1"/>
      <c r="G114" s="3"/>
      <c r="H114" s="3"/>
      <c r="I114" s="28"/>
      <c r="J114" s="1"/>
    </row>
    <row r="115" spans="1:10">
      <c r="A115" s="1"/>
      <c r="B115" s="1"/>
      <c r="C115" s="1"/>
      <c r="D115" s="1"/>
      <c r="E115" s="1"/>
      <c r="F115" s="1"/>
      <c r="G115" s="3"/>
      <c r="H115" s="3"/>
      <c r="I115" s="28"/>
      <c r="J115" s="1"/>
    </row>
    <row r="116" spans="1:10">
      <c r="A116" s="1"/>
      <c r="B116" s="1"/>
      <c r="C116" s="1"/>
      <c r="D116" s="1"/>
      <c r="E116" s="1"/>
      <c r="F116" s="1"/>
      <c r="G116" s="3"/>
      <c r="H116" s="3"/>
      <c r="I116" s="28"/>
      <c r="J116" s="1"/>
    </row>
    <row r="117" spans="1:10">
      <c r="A117" s="1"/>
      <c r="B117" s="1"/>
      <c r="C117" s="1"/>
      <c r="D117" s="1"/>
      <c r="E117" s="1"/>
      <c r="F117" s="1"/>
      <c r="G117" s="3"/>
      <c r="H117" s="3"/>
      <c r="I117" s="28"/>
      <c r="J117" s="1"/>
    </row>
    <row r="118" spans="1:10">
      <c r="A118" s="1"/>
      <c r="B118" s="1"/>
      <c r="C118" s="1"/>
      <c r="D118" s="1"/>
      <c r="E118" s="1"/>
      <c r="F118" s="1"/>
      <c r="G118" s="3"/>
      <c r="H118" s="3"/>
      <c r="I118" s="28"/>
      <c r="J118" s="1"/>
    </row>
    <row r="119" spans="1:10">
      <c r="A119" s="1"/>
      <c r="B119" s="1"/>
      <c r="C119" s="1"/>
      <c r="D119" s="1"/>
      <c r="E119" s="1"/>
      <c r="F119" s="1"/>
      <c r="G119" s="3"/>
      <c r="H119" s="3"/>
      <c r="I119" s="28"/>
      <c r="J119" s="1"/>
    </row>
    <row r="120" spans="1:10">
      <c r="A120" s="1"/>
      <c r="B120" s="1"/>
      <c r="C120" s="1"/>
      <c r="D120" s="1"/>
      <c r="E120" s="1"/>
      <c r="F120" s="1"/>
      <c r="G120" s="3"/>
      <c r="H120" s="3"/>
      <c r="I120" s="28"/>
      <c r="J120" s="1"/>
    </row>
    <row r="121" spans="1:10">
      <c r="A121" s="1"/>
      <c r="B121" s="1"/>
      <c r="C121" s="1"/>
      <c r="D121" s="1"/>
      <c r="E121" s="1"/>
      <c r="F121" s="1"/>
      <c r="G121" s="3"/>
      <c r="H121" s="3"/>
      <c r="I121" s="28"/>
      <c r="J121" s="1"/>
    </row>
    <row r="122" spans="1:10">
      <c r="A122" s="1"/>
      <c r="B122" s="1"/>
      <c r="C122" s="1"/>
      <c r="D122" s="1"/>
      <c r="E122" s="1"/>
      <c r="F122" s="1"/>
      <c r="G122" s="3"/>
      <c r="H122" s="3"/>
      <c r="I122" s="28"/>
      <c r="J122" s="1"/>
    </row>
    <row r="123" spans="1:10">
      <c r="A123" s="1"/>
      <c r="B123" s="1"/>
      <c r="C123" s="1"/>
      <c r="D123" s="1"/>
      <c r="E123" s="1"/>
      <c r="F123" s="1"/>
      <c r="G123" s="3"/>
      <c r="H123" s="3"/>
      <c r="I123" s="28"/>
      <c r="J123" s="1"/>
    </row>
    <row r="124" spans="1:10">
      <c r="A124" s="1"/>
      <c r="B124" s="1"/>
      <c r="C124" s="1"/>
      <c r="D124" s="1"/>
      <c r="E124" s="1"/>
      <c r="F124" s="1"/>
      <c r="G124" s="3"/>
      <c r="H124" s="3"/>
      <c r="I124" s="28"/>
      <c r="J124" s="1"/>
    </row>
    <row r="125" spans="1:10">
      <c r="A125" s="1"/>
      <c r="B125" s="1"/>
      <c r="C125" s="1"/>
      <c r="D125" s="1"/>
      <c r="E125" s="1"/>
      <c r="F125" s="1"/>
      <c r="G125" s="3"/>
      <c r="H125" s="3"/>
      <c r="I125" s="28"/>
      <c r="J125" s="1"/>
    </row>
    <row r="126" spans="1:10">
      <c r="A126" s="1"/>
      <c r="B126" s="1"/>
      <c r="C126" s="1"/>
      <c r="D126" s="1"/>
      <c r="E126" s="1"/>
      <c r="F126" s="1"/>
      <c r="G126" s="3"/>
      <c r="H126" s="3"/>
      <c r="I126" s="28"/>
      <c r="J126" s="1"/>
    </row>
    <row r="127" spans="1:10">
      <c r="A127" s="1"/>
      <c r="B127" s="1"/>
      <c r="C127" s="1"/>
      <c r="D127" s="1"/>
      <c r="E127" s="1"/>
      <c r="F127" s="1"/>
      <c r="G127" s="3"/>
      <c r="H127" s="3"/>
      <c r="I127" s="28"/>
      <c r="J127" s="1"/>
    </row>
    <row r="128" spans="1:10">
      <c r="A128" s="1"/>
      <c r="B128" s="1"/>
      <c r="C128" s="1"/>
      <c r="D128" s="1"/>
      <c r="E128" s="1"/>
      <c r="F128" s="1"/>
      <c r="G128" s="3"/>
      <c r="H128" s="3"/>
      <c r="I128" s="28"/>
      <c r="J128" s="1"/>
    </row>
    <row r="129" spans="1:10">
      <c r="A129" s="1"/>
      <c r="B129" s="1"/>
      <c r="C129" s="1"/>
      <c r="D129" s="1"/>
      <c r="E129" s="1"/>
      <c r="F129" s="1"/>
      <c r="G129" s="3"/>
      <c r="H129" s="3"/>
      <c r="I129" s="28"/>
      <c r="J129" s="1"/>
    </row>
    <row r="130" spans="1:10">
      <c r="A130" s="1"/>
      <c r="B130" s="1"/>
      <c r="C130" s="1"/>
      <c r="D130" s="1"/>
      <c r="E130" s="1"/>
      <c r="F130" s="1"/>
      <c r="G130" s="3"/>
      <c r="H130" s="3"/>
      <c r="I130" s="28"/>
      <c r="J130" s="1"/>
    </row>
    <row r="131" spans="1:10">
      <c r="A131" s="1"/>
      <c r="B131" s="1"/>
      <c r="C131" s="1"/>
      <c r="D131" s="1"/>
      <c r="E131" s="1"/>
      <c r="F131" s="1"/>
      <c r="G131" s="3"/>
      <c r="H131" s="3"/>
      <c r="I131" s="28"/>
      <c r="J131" s="1"/>
    </row>
    <row r="132" spans="1:10">
      <c r="A132" s="1"/>
      <c r="B132" s="1"/>
      <c r="C132" s="1"/>
      <c r="D132" s="1"/>
      <c r="E132" s="1"/>
      <c r="F132" s="1"/>
      <c r="G132" s="3"/>
      <c r="H132" s="3"/>
      <c r="I132" s="28"/>
      <c r="J132" s="1"/>
    </row>
    <row r="133" spans="1:10">
      <c r="A133" s="1"/>
      <c r="B133" s="1"/>
      <c r="C133" s="1"/>
      <c r="D133" s="1"/>
      <c r="E133" s="1"/>
      <c r="F133" s="1"/>
      <c r="G133" s="3"/>
      <c r="H133" s="3"/>
      <c r="I133" s="28"/>
      <c r="J133" s="1"/>
    </row>
    <row r="134" spans="1:10">
      <c r="A134" s="1"/>
      <c r="B134" s="1"/>
      <c r="C134" s="1"/>
      <c r="D134" s="1"/>
      <c r="E134" s="1"/>
      <c r="F134" s="1"/>
      <c r="G134" s="3"/>
      <c r="H134" s="3"/>
      <c r="I134" s="28"/>
      <c r="J134" s="1"/>
    </row>
    <row r="135" spans="1:10">
      <c r="A135" s="1"/>
      <c r="B135" s="1"/>
      <c r="C135" s="1"/>
      <c r="D135" s="1"/>
      <c r="E135" s="1"/>
      <c r="F135" s="1"/>
      <c r="G135" s="3"/>
      <c r="H135" s="3"/>
      <c r="I135" s="28"/>
      <c r="J135" s="1"/>
    </row>
  </sheetData>
  <mergeCells count="4">
    <mergeCell ref="A16:D16"/>
    <mergeCell ref="A2:A5"/>
    <mergeCell ref="C2:F4"/>
    <mergeCell ref="F13:F15"/>
  </mergeCells>
  <phoneticPr fontId="4"/>
  <conditionalFormatting sqref="D7">
    <cfRule type="expression" dxfId="116" priority="17">
      <formula>LEN(D7)&gt;0</formula>
    </cfRule>
  </conditionalFormatting>
  <conditionalFormatting sqref="E13:E15">
    <cfRule type="expression" dxfId="115" priority="12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"/>
  <sheetViews>
    <sheetView showZeros="0" zoomScaleNormal="100" workbookViewId="0">
      <pane xSplit="6" ySplit="16" topLeftCell="G90" activePane="bottomRight" state="frozen"/>
      <selection pane="topRight" activeCell="I1" sqref="I1"/>
      <selection pane="bottomLeft" activeCell="A24" sqref="A24"/>
      <selection pane="bottomRight" activeCell="E13" sqref="E13"/>
    </sheetView>
  </sheetViews>
  <sheetFormatPr defaultRowHeight="13.5"/>
  <cols>
    <col min="1" max="1" width="24.75" style="5" customWidth="1"/>
    <col min="2" max="2" width="3.75" style="5" customWidth="1"/>
    <col min="3" max="3" width="5.625" style="5" customWidth="1"/>
    <col min="4" max="5" width="27.25" style="5" customWidth="1"/>
    <col min="6" max="6" width="23.875" style="5" customWidth="1"/>
    <col min="7" max="7" width="61.75" style="10" customWidth="1"/>
    <col min="8" max="8" width="3.625" style="10" customWidth="1"/>
    <col min="9" max="9" width="9" style="23"/>
    <col min="10" max="10" width="9" style="18"/>
    <col min="11" max="16384" width="9" style="5"/>
  </cols>
  <sheetData>
    <row r="1" spans="1:22" ht="12.75" customHeight="1" thickBot="1">
      <c r="A1" s="27" t="s">
        <v>411</v>
      </c>
      <c r="B1" s="27"/>
      <c r="C1" s="27"/>
      <c r="D1" s="1"/>
      <c r="E1" s="1"/>
      <c r="F1" s="1"/>
      <c r="G1" s="3"/>
      <c r="H1" s="3"/>
      <c r="I1" s="28"/>
      <c r="J1" s="1"/>
    </row>
    <row r="2" spans="1:22" ht="9" customHeight="1" thickTop="1">
      <c r="A2" s="771" t="s">
        <v>400</v>
      </c>
      <c r="B2" s="1"/>
      <c r="C2" s="772" t="str">
        <f>(初期設定!D3)</f>
        <v>第40回宮崎県高等学校総合文化祭 放送部門</v>
      </c>
      <c r="D2" s="773"/>
      <c r="E2" s="773"/>
      <c r="F2" s="774"/>
      <c r="G2" s="17"/>
      <c r="H2" s="17"/>
      <c r="I2" s="17"/>
      <c r="J2" s="17"/>
      <c r="K2" s="31"/>
      <c r="L2" s="18"/>
      <c r="M2" s="19"/>
      <c r="N2" s="19"/>
      <c r="O2" s="10"/>
      <c r="P2" s="20"/>
      <c r="Q2" s="21"/>
      <c r="R2" s="22"/>
      <c r="S2" s="12"/>
      <c r="T2" s="10"/>
      <c r="U2" s="23"/>
      <c r="V2" s="18"/>
    </row>
    <row r="3" spans="1:22" ht="9" customHeight="1">
      <c r="A3" s="771"/>
      <c r="B3" s="1"/>
      <c r="C3" s="775"/>
      <c r="D3" s="776"/>
      <c r="E3" s="776"/>
      <c r="F3" s="777"/>
      <c r="G3" s="17"/>
      <c r="H3" s="17"/>
      <c r="I3" s="17"/>
      <c r="J3" s="17"/>
      <c r="K3" s="18"/>
      <c r="L3" s="18"/>
      <c r="M3" s="19"/>
      <c r="N3" s="19"/>
      <c r="O3" s="10"/>
      <c r="P3" s="20"/>
      <c r="Q3" s="21"/>
      <c r="R3" s="22"/>
      <c r="S3" s="12"/>
      <c r="T3" s="10"/>
      <c r="U3" s="23"/>
      <c r="V3" s="18"/>
    </row>
    <row r="4" spans="1:22" ht="9" customHeight="1" thickBot="1">
      <c r="A4" s="771"/>
      <c r="B4" s="1"/>
      <c r="C4" s="778"/>
      <c r="D4" s="779"/>
      <c r="E4" s="779"/>
      <c r="F4" s="780"/>
      <c r="G4" s="17"/>
      <c r="H4" s="17"/>
      <c r="I4" s="17"/>
      <c r="J4" s="17"/>
      <c r="L4" s="18"/>
      <c r="M4" s="19"/>
      <c r="N4" s="19"/>
      <c r="O4" s="10"/>
      <c r="P4" s="20"/>
      <c r="Q4" s="21"/>
      <c r="R4" s="22"/>
      <c r="S4" s="12"/>
      <c r="T4" s="10"/>
      <c r="U4" s="23"/>
      <c r="V4" s="18"/>
    </row>
    <row r="5" spans="1:22" ht="6.75" customHeight="1" thickTop="1" thickBot="1">
      <c r="A5" s="771"/>
      <c r="B5" s="1"/>
      <c r="C5" s="1"/>
      <c r="D5" s="1"/>
      <c r="E5" s="1"/>
      <c r="F5" s="1"/>
      <c r="G5" s="29"/>
      <c r="H5" s="3"/>
      <c r="I5" s="28"/>
      <c r="J5" s="1"/>
    </row>
    <row r="6" spans="1:22" ht="15.75" customHeight="1" thickBot="1">
      <c r="A6" s="1"/>
      <c r="B6" s="1"/>
      <c r="C6" s="1"/>
      <c r="D6" s="13" t="s">
        <v>10</v>
      </c>
      <c r="E6" s="1"/>
      <c r="F6" s="1"/>
      <c r="G6" s="29"/>
      <c r="H6" s="3"/>
      <c r="I6" s="28"/>
      <c r="J6" s="1"/>
    </row>
    <row r="7" spans="1:22" ht="26.25" customHeight="1" thickTop="1" thickBot="1">
      <c r="A7" s="1"/>
      <c r="B7" s="1"/>
      <c r="C7" s="1"/>
      <c r="D7" s="338">
        <f>(Ⅰ!C9)</f>
        <v>0</v>
      </c>
      <c r="E7" s="1"/>
      <c r="F7" s="1"/>
      <c r="G7" s="1"/>
      <c r="H7" s="360"/>
      <c r="I7" s="28"/>
      <c r="J7" s="1"/>
    </row>
    <row r="8" spans="1:22" ht="6" customHeight="1" thickBot="1">
      <c r="A8" s="1"/>
      <c r="B8" s="1"/>
      <c r="C8" s="1"/>
      <c r="D8" s="1"/>
      <c r="E8" s="1"/>
      <c r="F8" s="1"/>
      <c r="G8" s="29"/>
      <c r="H8" s="3"/>
      <c r="I8" s="28"/>
      <c r="J8" s="1"/>
    </row>
    <row r="9" spans="1:22" ht="16.5" customHeight="1">
      <c r="A9" s="1"/>
      <c r="B9" s="1"/>
      <c r="C9" s="336" t="s">
        <v>456</v>
      </c>
      <c r="D9" s="337"/>
      <c r="E9" s="337"/>
      <c r="F9" s="246"/>
      <c r="G9" s="29"/>
      <c r="H9" s="3"/>
      <c r="I9" s="28"/>
      <c r="J9" s="1"/>
    </row>
    <row r="10" spans="1:22" ht="16.5" customHeight="1">
      <c r="A10" s="1"/>
      <c r="B10" s="1"/>
      <c r="C10" s="339" t="s">
        <v>401</v>
      </c>
      <c r="D10" s="340"/>
      <c r="E10" s="340"/>
      <c r="F10" s="247"/>
      <c r="G10" s="29"/>
      <c r="H10" s="3"/>
      <c r="I10" s="28"/>
      <c r="J10" s="1"/>
    </row>
    <row r="11" spans="1:22" ht="16.5" customHeight="1" thickBot="1">
      <c r="A11" s="1"/>
      <c r="B11" s="1"/>
      <c r="C11" s="341" t="s">
        <v>409</v>
      </c>
      <c r="D11" s="342"/>
      <c r="E11" s="342"/>
      <c r="F11" s="359"/>
      <c r="G11" s="29"/>
      <c r="H11" s="3"/>
      <c r="I11" s="28"/>
      <c r="J11" s="1"/>
    </row>
    <row r="12" spans="1:22" ht="10.5" customHeight="1" thickBot="1">
      <c r="A12" s="1"/>
      <c r="B12" s="1"/>
      <c r="C12" s="1"/>
      <c r="D12" s="1"/>
      <c r="E12" s="1"/>
      <c r="F12" s="1"/>
      <c r="G12" s="3"/>
      <c r="H12" s="3"/>
      <c r="I12" s="28"/>
      <c r="J12" s="1"/>
    </row>
    <row r="13" spans="1:22" ht="33" customHeight="1" thickBot="1">
      <c r="A13" s="24"/>
      <c r="B13" s="24"/>
      <c r="C13" s="355" t="s">
        <v>406</v>
      </c>
      <c r="D13" s="358" t="s">
        <v>404</v>
      </c>
      <c r="E13" s="328" t="str">
        <f>IF(ISERROR(VLOOKUP(D7,(初期設定!D31):(初期設定!L108),7,0)),"",VLOOKUP(D7,(初期設定!D31):(初期設定!L108),7,0))</f>
        <v/>
      </c>
      <c r="F13" s="786"/>
      <c r="G13" s="3"/>
      <c r="H13" s="3"/>
      <c r="I13" s="28"/>
      <c r="J13" s="1"/>
    </row>
    <row r="14" spans="1:22" ht="33" customHeight="1" thickBot="1">
      <c r="A14" s="24"/>
      <c r="B14" s="24"/>
      <c r="C14" s="355" t="s">
        <v>407</v>
      </c>
      <c r="D14" s="358" t="s">
        <v>402</v>
      </c>
      <c r="E14" s="328" t="str">
        <f>IF(ISERROR(VLOOKUP(D7,(初期設定!D31):(初期設定!L108),8,0)),"",VLOOKUP(D7,(初期設定!D31):(初期設定!L108),8,0))</f>
        <v/>
      </c>
      <c r="F14" s="786"/>
      <c r="G14" s="3"/>
      <c r="H14" s="3"/>
      <c r="I14" s="28"/>
      <c r="J14" s="1"/>
    </row>
    <row r="15" spans="1:22" ht="33" customHeight="1" thickBot="1">
      <c r="A15" s="24"/>
      <c r="B15" s="24"/>
      <c r="C15" s="355" t="s">
        <v>408</v>
      </c>
      <c r="D15" s="358" t="s">
        <v>403</v>
      </c>
      <c r="E15" s="328" t="str">
        <f>IF(ISERROR(VLOOKUP(D7,(初期設定!D31):(初期設定!L108),9,0)),"",VLOOKUP(D7,(初期設定!D31):(初期設定!L108),9,0))</f>
        <v/>
      </c>
      <c r="F15" s="786"/>
      <c r="G15" s="3"/>
      <c r="H15" s="3"/>
      <c r="I15" s="28"/>
      <c r="J15" s="1"/>
    </row>
    <row r="16" spans="1:22" s="3" customFormat="1" ht="12.75" customHeight="1">
      <c r="A16" s="784"/>
      <c r="B16" s="784"/>
      <c r="C16" s="784"/>
      <c r="D16" s="785"/>
      <c r="E16" s="1"/>
      <c r="F16" s="1"/>
      <c r="I16" s="28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>
      <c r="A17" s="1"/>
      <c r="B17" s="1"/>
      <c r="C17" s="1"/>
      <c r="D17" s="1"/>
      <c r="E17" s="1"/>
      <c r="F17" s="1"/>
      <c r="I17" s="28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>
      <c r="A18" s="1"/>
      <c r="B18" s="1"/>
      <c r="C18" s="1"/>
      <c r="D18" s="1"/>
      <c r="E18" s="1"/>
      <c r="F18" s="1"/>
      <c r="I18" s="28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>
      <c r="A19" s="1"/>
      <c r="B19" s="1"/>
      <c r="C19" s="1"/>
      <c r="D19" s="1"/>
      <c r="E19" s="1"/>
      <c r="F19" s="1"/>
      <c r="I19" s="28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>
      <c r="A20" s="1"/>
      <c r="B20" s="1"/>
      <c r="C20" s="1"/>
      <c r="D20" s="1"/>
      <c r="E20" s="1"/>
      <c r="F20" s="1"/>
      <c r="I20" s="28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>
      <c r="A21" s="1"/>
      <c r="B21" s="1"/>
      <c r="C21" s="1"/>
      <c r="D21" s="1"/>
      <c r="E21" s="1"/>
      <c r="F21" s="1"/>
      <c r="I21" s="28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>
      <c r="A22" s="1"/>
      <c r="B22" s="1"/>
      <c r="C22" s="1"/>
      <c r="D22" s="1"/>
      <c r="E22" s="1"/>
      <c r="F22" s="1"/>
      <c r="I22" s="28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>
      <c r="A23" s="1"/>
      <c r="B23" s="1"/>
      <c r="C23" s="1"/>
      <c r="D23" s="1"/>
      <c r="E23" s="1"/>
      <c r="F23" s="1"/>
      <c r="I23" s="28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>
      <c r="A24" s="1"/>
      <c r="B24" s="1"/>
      <c r="C24" s="1"/>
      <c r="D24" s="1"/>
      <c r="E24" s="1"/>
      <c r="F24" s="1"/>
      <c r="I24" s="28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>
      <c r="A25" s="1"/>
      <c r="B25" s="1"/>
      <c r="C25" s="1"/>
      <c r="D25" s="1"/>
      <c r="E25" s="1"/>
      <c r="F25" s="1"/>
      <c r="I25" s="28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>
      <c r="A26" s="1"/>
      <c r="B26" s="1"/>
      <c r="C26" s="1"/>
      <c r="D26" s="1"/>
      <c r="E26" s="1"/>
      <c r="F26" s="1"/>
      <c r="I26" s="28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>
      <c r="A27" s="1"/>
      <c r="B27" s="1"/>
      <c r="C27" s="1"/>
      <c r="D27" s="1"/>
      <c r="E27" s="1"/>
      <c r="F27" s="1"/>
      <c r="I27" s="28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>
      <c r="A28" s="1"/>
      <c r="B28" s="1"/>
      <c r="C28" s="1"/>
      <c r="D28" s="1"/>
      <c r="E28" s="1"/>
      <c r="F28" s="1"/>
      <c r="I28" s="28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>
      <c r="A29" s="1"/>
      <c r="B29" s="1"/>
      <c r="C29" s="1"/>
      <c r="D29" s="1"/>
      <c r="E29" s="1"/>
      <c r="F29" s="1"/>
      <c r="I29" s="28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>
      <c r="A30" s="1"/>
      <c r="B30" s="1"/>
      <c r="C30" s="1"/>
      <c r="D30" s="1"/>
      <c r="E30" s="1"/>
      <c r="F30" s="1"/>
      <c r="I30" s="28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>
      <c r="A31" s="1"/>
      <c r="B31" s="1"/>
      <c r="C31" s="1"/>
      <c r="D31" s="1"/>
      <c r="E31" s="1"/>
      <c r="F31" s="1"/>
      <c r="I31" s="28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3"/>
      <c r="H32" s="3"/>
      <c r="I32" s="28"/>
      <c r="J32" s="1"/>
    </row>
    <row r="33" spans="1:10">
      <c r="A33" s="1"/>
      <c r="B33" s="1"/>
      <c r="C33" s="1"/>
      <c r="D33" s="1"/>
      <c r="E33" s="1"/>
      <c r="F33" s="1"/>
      <c r="G33" s="3"/>
      <c r="H33" s="3"/>
      <c r="I33" s="28"/>
      <c r="J33" s="1"/>
    </row>
    <row r="34" spans="1:10">
      <c r="A34" s="1"/>
      <c r="B34" s="1"/>
      <c r="C34" s="1"/>
      <c r="D34" s="1"/>
      <c r="E34" s="1"/>
      <c r="F34" s="1"/>
      <c r="G34" s="3"/>
      <c r="H34" s="3"/>
      <c r="I34" s="28"/>
      <c r="J34" s="1"/>
    </row>
    <row r="35" spans="1:10">
      <c r="A35" s="1"/>
      <c r="B35" s="1"/>
      <c r="C35" s="1"/>
      <c r="D35" s="1"/>
      <c r="E35" s="1"/>
      <c r="F35" s="1"/>
      <c r="G35" s="3"/>
      <c r="H35" s="3"/>
      <c r="I35" s="28"/>
      <c r="J35" s="1"/>
    </row>
    <row r="36" spans="1:10">
      <c r="A36" s="1"/>
      <c r="B36" s="1"/>
      <c r="C36" s="1"/>
      <c r="D36" s="1"/>
      <c r="E36" s="1"/>
      <c r="F36" s="1"/>
      <c r="G36" s="3"/>
      <c r="H36" s="3"/>
      <c r="I36" s="28"/>
      <c r="J36" s="1"/>
    </row>
    <row r="37" spans="1:10">
      <c r="A37" s="1"/>
      <c r="B37" s="1"/>
      <c r="C37" s="1"/>
      <c r="D37" s="1"/>
      <c r="E37" s="1"/>
      <c r="F37" s="1"/>
      <c r="G37" s="3"/>
      <c r="H37" s="3"/>
      <c r="I37" s="28"/>
      <c r="J37" s="1"/>
    </row>
    <row r="38" spans="1:10">
      <c r="A38" s="1"/>
      <c r="B38" s="1"/>
      <c r="C38" s="1"/>
      <c r="D38" s="1"/>
      <c r="E38" s="1"/>
      <c r="F38" s="1"/>
      <c r="G38" s="3"/>
      <c r="H38" s="3"/>
      <c r="I38" s="28"/>
      <c r="J38" s="1"/>
    </row>
    <row r="39" spans="1:10">
      <c r="A39" s="1"/>
      <c r="B39" s="1"/>
      <c r="C39" s="1"/>
      <c r="D39" s="1"/>
      <c r="E39" s="1"/>
      <c r="F39" s="1"/>
      <c r="G39" s="3"/>
      <c r="H39" s="3"/>
      <c r="I39" s="28"/>
      <c r="J39" s="1"/>
    </row>
    <row r="40" spans="1:10">
      <c r="A40" s="1"/>
      <c r="B40" s="1"/>
      <c r="C40" s="1"/>
      <c r="D40" s="1"/>
      <c r="E40" s="1"/>
      <c r="F40" s="1"/>
      <c r="G40" s="3"/>
      <c r="H40" s="3"/>
      <c r="I40" s="28"/>
      <c r="J40" s="1"/>
    </row>
    <row r="41" spans="1:10">
      <c r="A41" s="1"/>
      <c r="B41" s="1"/>
      <c r="C41" s="1"/>
      <c r="D41" s="1"/>
      <c r="E41" s="1"/>
      <c r="F41" s="1"/>
      <c r="G41" s="3"/>
      <c r="H41" s="3"/>
      <c r="I41" s="28"/>
      <c r="J41" s="1"/>
    </row>
    <row r="42" spans="1:10">
      <c r="A42" s="1"/>
      <c r="B42" s="1"/>
      <c r="C42" s="1"/>
      <c r="D42" s="1"/>
      <c r="E42" s="1"/>
      <c r="F42" s="1"/>
      <c r="G42" s="3"/>
      <c r="H42" s="3"/>
      <c r="I42" s="28"/>
      <c r="J42" s="1"/>
    </row>
    <row r="43" spans="1:10">
      <c r="A43" s="1"/>
      <c r="B43" s="1"/>
      <c r="C43" s="1"/>
      <c r="D43" s="1"/>
      <c r="E43" s="1"/>
      <c r="F43" s="1"/>
      <c r="G43" s="3"/>
      <c r="H43" s="3"/>
      <c r="I43" s="28"/>
      <c r="J43" s="1"/>
    </row>
    <row r="44" spans="1:10">
      <c r="A44" s="1"/>
      <c r="B44" s="1"/>
      <c r="C44" s="1"/>
      <c r="D44" s="1"/>
      <c r="E44" s="1"/>
      <c r="F44" s="1"/>
      <c r="G44" s="3"/>
      <c r="H44" s="3"/>
      <c r="I44" s="28"/>
      <c r="J44" s="1"/>
    </row>
    <row r="45" spans="1:10">
      <c r="A45" s="1"/>
      <c r="B45" s="1"/>
      <c r="C45" s="1"/>
      <c r="D45" s="1"/>
      <c r="E45" s="1"/>
      <c r="F45" s="1"/>
      <c r="G45" s="3"/>
      <c r="H45" s="3"/>
      <c r="I45" s="28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28"/>
      <c r="J46" s="1"/>
    </row>
    <row r="47" spans="1:10">
      <c r="A47" s="1"/>
      <c r="B47" s="1"/>
      <c r="C47" s="1"/>
      <c r="D47" s="1"/>
      <c r="E47" s="1"/>
      <c r="F47" s="1"/>
      <c r="G47" s="3"/>
      <c r="H47" s="3"/>
      <c r="I47" s="28"/>
      <c r="J47" s="1"/>
    </row>
    <row r="48" spans="1:10">
      <c r="A48" s="1"/>
      <c r="B48" s="1"/>
      <c r="C48" s="1"/>
      <c r="D48" s="1"/>
      <c r="E48" s="1"/>
      <c r="F48" s="1"/>
      <c r="G48" s="3"/>
      <c r="H48" s="3"/>
      <c r="I48" s="28"/>
      <c r="J48" s="1"/>
    </row>
    <row r="49" spans="1:10">
      <c r="A49" s="1"/>
      <c r="B49" s="1"/>
      <c r="C49" s="1"/>
      <c r="D49" s="1"/>
      <c r="E49" s="1"/>
      <c r="F49" s="1"/>
      <c r="G49" s="3"/>
      <c r="H49" s="3"/>
      <c r="I49" s="28"/>
      <c r="J49" s="1"/>
    </row>
    <row r="50" spans="1:10">
      <c r="A50" s="1"/>
      <c r="B50" s="1"/>
      <c r="C50" s="1"/>
      <c r="D50" s="1"/>
      <c r="E50" s="1"/>
      <c r="F50" s="1"/>
      <c r="G50" s="3"/>
      <c r="H50" s="3"/>
      <c r="I50" s="28"/>
      <c r="J50" s="1"/>
    </row>
    <row r="51" spans="1:10">
      <c r="A51" s="1"/>
      <c r="B51" s="1"/>
      <c r="C51" s="1"/>
      <c r="D51" s="1"/>
      <c r="E51" s="1"/>
      <c r="F51" s="1"/>
      <c r="G51" s="3"/>
      <c r="H51" s="3"/>
      <c r="I51" s="28"/>
      <c r="J51" s="1"/>
    </row>
    <row r="52" spans="1:10">
      <c r="A52" s="1"/>
      <c r="B52" s="1"/>
      <c r="C52" s="1"/>
      <c r="D52" s="1"/>
      <c r="E52" s="1"/>
      <c r="F52" s="1"/>
      <c r="G52" s="3"/>
      <c r="H52" s="3"/>
      <c r="I52" s="28"/>
      <c r="J52" s="1"/>
    </row>
    <row r="53" spans="1:10">
      <c r="A53" s="1"/>
      <c r="B53" s="1"/>
      <c r="C53" s="1"/>
      <c r="D53" s="1"/>
      <c r="E53" s="1"/>
      <c r="F53" s="1"/>
      <c r="G53" s="3"/>
      <c r="H53" s="3"/>
      <c r="I53" s="28"/>
      <c r="J53" s="1"/>
    </row>
    <row r="54" spans="1:10">
      <c r="A54" s="1"/>
      <c r="B54" s="1"/>
      <c r="C54" s="1"/>
      <c r="D54" s="1"/>
      <c r="E54" s="1"/>
      <c r="F54" s="1"/>
      <c r="G54" s="3"/>
      <c r="H54" s="3"/>
      <c r="I54" s="28"/>
      <c r="J54" s="1"/>
    </row>
    <row r="55" spans="1:10">
      <c r="A55" s="1"/>
      <c r="B55" s="1"/>
      <c r="C55" s="1"/>
      <c r="D55" s="1"/>
      <c r="E55" s="1"/>
      <c r="F55" s="1"/>
      <c r="G55" s="3"/>
      <c r="H55" s="3"/>
      <c r="I55" s="28"/>
      <c r="J55" s="1"/>
    </row>
    <row r="56" spans="1:10">
      <c r="A56" s="1"/>
      <c r="B56" s="1"/>
      <c r="C56" s="1"/>
      <c r="D56" s="1"/>
      <c r="E56" s="1"/>
      <c r="F56" s="1"/>
      <c r="G56" s="3"/>
      <c r="H56" s="3"/>
      <c r="I56" s="28"/>
      <c r="J56" s="1"/>
    </row>
    <row r="57" spans="1:10">
      <c r="A57" s="1"/>
      <c r="B57" s="1"/>
      <c r="C57" s="1"/>
      <c r="D57" s="1"/>
      <c r="E57" s="1"/>
      <c r="F57" s="1"/>
      <c r="G57" s="3"/>
      <c r="H57" s="3"/>
      <c r="I57" s="28"/>
      <c r="J57" s="1"/>
    </row>
    <row r="58" spans="1:10">
      <c r="A58" s="1"/>
      <c r="B58" s="1"/>
      <c r="C58" s="1"/>
      <c r="D58" s="1"/>
      <c r="E58" s="1"/>
      <c r="F58" s="1"/>
      <c r="G58" s="3"/>
      <c r="H58" s="3"/>
      <c r="I58" s="28"/>
      <c r="J58" s="1"/>
    </row>
    <row r="59" spans="1:10">
      <c r="A59" s="1"/>
      <c r="B59" s="1"/>
      <c r="C59" s="1"/>
      <c r="D59" s="1"/>
      <c r="E59" s="1"/>
      <c r="F59" s="1"/>
      <c r="G59" s="3"/>
      <c r="H59" s="3"/>
      <c r="I59" s="28"/>
      <c r="J59" s="1"/>
    </row>
    <row r="60" spans="1:10">
      <c r="A60" s="1"/>
      <c r="B60" s="1"/>
      <c r="C60" s="1"/>
      <c r="D60" s="1"/>
      <c r="E60" s="1"/>
      <c r="F60" s="1"/>
      <c r="G60" s="3"/>
      <c r="H60" s="3"/>
      <c r="I60" s="28"/>
      <c r="J60" s="1"/>
    </row>
    <row r="61" spans="1:10">
      <c r="A61" s="1"/>
      <c r="B61" s="1"/>
      <c r="C61" s="1"/>
      <c r="D61" s="1"/>
      <c r="E61" s="1"/>
      <c r="F61" s="1"/>
      <c r="G61" s="3"/>
      <c r="H61" s="3"/>
      <c r="I61" s="28"/>
      <c r="J61" s="1"/>
    </row>
    <row r="62" spans="1:10">
      <c r="A62" s="1"/>
      <c r="B62" s="1"/>
      <c r="C62" s="1"/>
      <c r="D62" s="1"/>
      <c r="E62" s="1"/>
      <c r="F62" s="1"/>
      <c r="G62" s="3"/>
      <c r="H62" s="3"/>
      <c r="I62" s="28"/>
      <c r="J62" s="1"/>
    </row>
    <row r="63" spans="1:10">
      <c r="A63" s="1"/>
      <c r="B63" s="1"/>
      <c r="C63" s="1"/>
      <c r="D63" s="1"/>
      <c r="E63" s="1"/>
      <c r="F63" s="1"/>
      <c r="G63" s="3"/>
      <c r="H63" s="3"/>
      <c r="I63" s="28"/>
      <c r="J63" s="1"/>
    </row>
    <row r="64" spans="1:10">
      <c r="A64" s="1"/>
      <c r="B64" s="1"/>
      <c r="C64" s="1"/>
      <c r="D64" s="1"/>
      <c r="E64" s="1"/>
      <c r="F64" s="1"/>
      <c r="G64" s="3"/>
      <c r="H64" s="3"/>
      <c r="I64" s="28"/>
      <c r="J64" s="1"/>
    </row>
    <row r="65" spans="1:10">
      <c r="A65" s="1"/>
      <c r="B65" s="1"/>
      <c r="C65" s="1"/>
      <c r="D65" s="1"/>
      <c r="E65" s="1"/>
      <c r="F65" s="1"/>
      <c r="G65" s="3"/>
      <c r="H65" s="3"/>
      <c r="I65" s="28"/>
      <c r="J65" s="1"/>
    </row>
    <row r="66" spans="1:10">
      <c r="A66" s="1"/>
      <c r="B66" s="1"/>
      <c r="C66" s="1"/>
      <c r="D66" s="1"/>
      <c r="E66" s="1"/>
      <c r="F66" s="1"/>
      <c r="G66" s="3"/>
      <c r="H66" s="3"/>
      <c r="I66" s="28"/>
      <c r="J66" s="1"/>
    </row>
    <row r="67" spans="1:10">
      <c r="A67" s="1"/>
      <c r="B67" s="1"/>
      <c r="C67" s="1"/>
      <c r="D67" s="1"/>
      <c r="E67" s="1"/>
      <c r="F67" s="1"/>
      <c r="G67" s="3"/>
      <c r="H67" s="3"/>
      <c r="I67" s="28"/>
      <c r="J67" s="1"/>
    </row>
    <row r="68" spans="1:10">
      <c r="A68" s="1"/>
      <c r="B68" s="1"/>
      <c r="C68" s="1"/>
      <c r="D68" s="1"/>
      <c r="E68" s="1"/>
      <c r="F68" s="1"/>
      <c r="G68" s="3"/>
      <c r="H68" s="3"/>
      <c r="I68" s="28"/>
      <c r="J68" s="1"/>
    </row>
    <row r="69" spans="1:10">
      <c r="A69" s="1"/>
      <c r="B69" s="1"/>
      <c r="C69" s="1"/>
      <c r="D69" s="1"/>
      <c r="E69" s="1"/>
      <c r="F69" s="1"/>
      <c r="G69" s="3"/>
      <c r="H69" s="3"/>
      <c r="I69" s="28"/>
      <c r="J69" s="1"/>
    </row>
    <row r="70" spans="1:10">
      <c r="A70" s="1"/>
      <c r="B70" s="1"/>
      <c r="C70" s="1"/>
      <c r="D70" s="1"/>
      <c r="E70" s="1"/>
      <c r="F70" s="1"/>
      <c r="G70" s="3"/>
      <c r="H70" s="3"/>
      <c r="I70" s="28"/>
      <c r="J70" s="1"/>
    </row>
    <row r="71" spans="1:10">
      <c r="A71" s="1"/>
      <c r="B71" s="1"/>
      <c r="C71" s="1"/>
      <c r="D71" s="1"/>
      <c r="E71" s="1"/>
      <c r="F71" s="1"/>
      <c r="G71" s="3"/>
      <c r="H71" s="3"/>
      <c r="I71" s="28"/>
      <c r="J71" s="1"/>
    </row>
    <row r="72" spans="1:10">
      <c r="A72" s="1"/>
      <c r="B72" s="1"/>
      <c r="C72" s="1"/>
      <c r="D72" s="1"/>
      <c r="E72" s="1"/>
      <c r="F72" s="1"/>
      <c r="G72" s="3"/>
      <c r="H72" s="3"/>
      <c r="I72" s="28"/>
      <c r="J72" s="1"/>
    </row>
    <row r="73" spans="1:10">
      <c r="A73" s="1"/>
      <c r="B73" s="1"/>
      <c r="C73" s="1"/>
      <c r="D73" s="1"/>
      <c r="E73" s="1"/>
      <c r="F73" s="1"/>
      <c r="G73" s="3"/>
      <c r="H73" s="3"/>
      <c r="I73" s="28"/>
      <c r="J73" s="1"/>
    </row>
    <row r="74" spans="1:10">
      <c r="A74" s="1"/>
      <c r="B74" s="1"/>
      <c r="C74" s="1"/>
      <c r="D74" s="1"/>
      <c r="E74" s="1"/>
      <c r="F74" s="1"/>
      <c r="G74" s="3"/>
      <c r="H74" s="3"/>
      <c r="I74" s="28"/>
      <c r="J74" s="1"/>
    </row>
    <row r="75" spans="1:10">
      <c r="A75" s="1"/>
      <c r="B75" s="1"/>
      <c r="C75" s="1"/>
      <c r="D75" s="1"/>
      <c r="E75" s="1"/>
      <c r="F75" s="1"/>
      <c r="G75" s="3"/>
      <c r="H75" s="3"/>
      <c r="I75" s="28"/>
      <c r="J75" s="1"/>
    </row>
    <row r="76" spans="1:10">
      <c r="A76" s="1"/>
      <c r="B76" s="1"/>
      <c r="C76" s="1"/>
      <c r="D76" s="1"/>
      <c r="E76" s="1"/>
      <c r="F76" s="1"/>
      <c r="G76" s="3"/>
      <c r="H76" s="3"/>
      <c r="I76" s="28"/>
      <c r="J76" s="1"/>
    </row>
    <row r="77" spans="1:10">
      <c r="A77" s="1"/>
      <c r="B77" s="1"/>
      <c r="C77" s="1"/>
      <c r="D77" s="1"/>
      <c r="E77" s="1"/>
      <c r="F77" s="1"/>
      <c r="G77" s="3"/>
      <c r="H77" s="3"/>
      <c r="I77" s="28"/>
      <c r="J77" s="1"/>
    </row>
    <row r="78" spans="1:10">
      <c r="A78" s="1"/>
      <c r="B78" s="1"/>
      <c r="C78" s="1"/>
      <c r="D78" s="1"/>
      <c r="E78" s="1"/>
      <c r="F78" s="1"/>
      <c r="G78" s="3"/>
      <c r="H78" s="3"/>
      <c r="I78" s="28"/>
      <c r="J78" s="1"/>
    </row>
    <row r="79" spans="1:10">
      <c r="A79" s="1"/>
      <c r="B79" s="1"/>
      <c r="C79" s="1"/>
      <c r="D79" s="1"/>
      <c r="E79" s="1"/>
      <c r="F79" s="1"/>
      <c r="G79" s="3"/>
      <c r="H79" s="3"/>
      <c r="I79" s="28"/>
      <c r="J79" s="1"/>
    </row>
    <row r="80" spans="1:10">
      <c r="A80" s="1"/>
      <c r="B80" s="1"/>
      <c r="C80" s="1"/>
      <c r="D80" s="1"/>
      <c r="E80" s="1"/>
      <c r="F80" s="1"/>
      <c r="G80" s="3"/>
      <c r="H80" s="3"/>
      <c r="I80" s="28"/>
      <c r="J80" s="1"/>
    </row>
    <row r="81" spans="1:10">
      <c r="A81" s="1"/>
      <c r="B81" s="1"/>
      <c r="C81" s="1"/>
      <c r="D81" s="1"/>
      <c r="E81" s="1"/>
      <c r="F81" s="1"/>
      <c r="G81" s="3"/>
      <c r="H81" s="3"/>
      <c r="I81" s="28"/>
      <c r="J81" s="1"/>
    </row>
    <row r="82" spans="1:10">
      <c r="A82" s="1"/>
      <c r="B82" s="1"/>
      <c r="C82" s="1"/>
      <c r="D82" s="1"/>
      <c r="E82" s="1"/>
      <c r="F82" s="1"/>
      <c r="G82" s="3"/>
      <c r="H82" s="3"/>
      <c r="I82" s="28"/>
      <c r="J82" s="1"/>
    </row>
    <row r="83" spans="1:10">
      <c r="A83" s="1"/>
      <c r="B83" s="1"/>
      <c r="C83" s="1"/>
      <c r="D83" s="1"/>
      <c r="E83" s="1"/>
      <c r="F83" s="1"/>
      <c r="G83" s="3"/>
      <c r="H83" s="3"/>
      <c r="I83" s="28"/>
      <c r="J83" s="1"/>
    </row>
    <row r="84" spans="1:10">
      <c r="A84" s="1"/>
      <c r="B84" s="1"/>
      <c r="C84" s="1"/>
      <c r="D84" s="1"/>
      <c r="E84" s="1"/>
      <c r="F84" s="1"/>
      <c r="G84" s="3"/>
      <c r="H84" s="3"/>
      <c r="I84" s="28"/>
      <c r="J84" s="1"/>
    </row>
    <row r="85" spans="1:10">
      <c r="A85" s="1"/>
      <c r="B85" s="1"/>
      <c r="C85" s="1"/>
      <c r="D85" s="1"/>
      <c r="E85" s="1"/>
      <c r="F85" s="1"/>
      <c r="G85" s="3"/>
      <c r="H85" s="3"/>
      <c r="I85" s="28"/>
      <c r="J85" s="1"/>
    </row>
    <row r="86" spans="1:10">
      <c r="A86" s="1"/>
      <c r="B86" s="1"/>
      <c r="C86" s="1"/>
      <c r="D86" s="1"/>
      <c r="E86" s="1"/>
      <c r="F86" s="1"/>
      <c r="G86" s="3"/>
      <c r="H86" s="3"/>
      <c r="I86" s="28"/>
      <c r="J86" s="1"/>
    </row>
    <row r="87" spans="1:10">
      <c r="A87" s="1"/>
      <c r="B87" s="1"/>
      <c r="C87" s="1"/>
      <c r="D87" s="1"/>
      <c r="E87" s="1"/>
      <c r="F87" s="1"/>
      <c r="G87" s="3"/>
      <c r="H87" s="3"/>
      <c r="I87" s="28"/>
      <c r="J87" s="1"/>
    </row>
    <row r="88" spans="1:10">
      <c r="A88" s="1"/>
      <c r="B88" s="1"/>
      <c r="C88" s="1"/>
      <c r="D88" s="1"/>
      <c r="E88" s="1"/>
      <c r="F88" s="1"/>
      <c r="G88" s="3"/>
      <c r="H88" s="3"/>
      <c r="I88" s="28"/>
      <c r="J88" s="1"/>
    </row>
    <row r="89" spans="1:10">
      <c r="A89" s="1"/>
      <c r="B89" s="1"/>
      <c r="C89" s="1"/>
      <c r="D89" s="1"/>
      <c r="E89" s="1"/>
      <c r="F89" s="1"/>
      <c r="G89" s="3"/>
      <c r="H89" s="3"/>
      <c r="I89" s="28"/>
      <c r="J89" s="1"/>
    </row>
    <row r="90" spans="1:10">
      <c r="A90" s="1"/>
      <c r="B90" s="1"/>
      <c r="C90" s="1"/>
      <c r="D90" s="1"/>
      <c r="E90" s="1"/>
      <c r="F90" s="1"/>
      <c r="G90" s="3"/>
      <c r="H90" s="3"/>
      <c r="I90" s="28"/>
      <c r="J90" s="1"/>
    </row>
    <row r="91" spans="1:10">
      <c r="A91" s="1"/>
      <c r="B91" s="1"/>
      <c r="C91" s="1"/>
      <c r="D91" s="1"/>
      <c r="E91" s="1"/>
      <c r="F91" s="1"/>
      <c r="G91" s="3"/>
      <c r="H91" s="3"/>
      <c r="I91" s="28"/>
      <c r="J91" s="1"/>
    </row>
    <row r="92" spans="1:10">
      <c r="A92" s="1"/>
      <c r="B92" s="1"/>
      <c r="C92" s="1"/>
      <c r="D92" s="1"/>
      <c r="E92" s="1"/>
      <c r="F92" s="1"/>
      <c r="G92" s="3"/>
      <c r="H92" s="3"/>
      <c r="I92" s="28"/>
      <c r="J92" s="1"/>
    </row>
    <row r="93" spans="1:10">
      <c r="A93" s="1"/>
      <c r="B93" s="1"/>
      <c r="C93" s="1"/>
      <c r="D93" s="1"/>
      <c r="E93" s="1"/>
      <c r="F93" s="1"/>
      <c r="G93" s="3"/>
      <c r="H93" s="3"/>
      <c r="I93" s="28"/>
      <c r="J93" s="1"/>
    </row>
    <row r="94" spans="1:10">
      <c r="A94" s="1"/>
      <c r="B94" s="1"/>
      <c r="C94" s="1"/>
      <c r="D94" s="1"/>
      <c r="E94" s="1"/>
      <c r="F94" s="1"/>
      <c r="G94" s="3"/>
      <c r="H94" s="3"/>
      <c r="I94" s="28"/>
      <c r="J94" s="1"/>
    </row>
    <row r="95" spans="1:10">
      <c r="A95" s="1"/>
      <c r="B95" s="1"/>
      <c r="C95" s="1"/>
      <c r="D95" s="1"/>
      <c r="E95" s="1"/>
      <c r="F95" s="1"/>
      <c r="G95" s="3"/>
      <c r="H95" s="3"/>
      <c r="I95" s="28"/>
      <c r="J95" s="1"/>
    </row>
    <row r="96" spans="1:10">
      <c r="A96" s="1"/>
      <c r="B96" s="1"/>
      <c r="C96" s="1"/>
      <c r="D96" s="1"/>
      <c r="E96" s="1"/>
      <c r="F96" s="1"/>
      <c r="G96" s="3"/>
      <c r="H96" s="3"/>
      <c r="I96" s="28"/>
      <c r="J96" s="1"/>
    </row>
    <row r="97" spans="1:10">
      <c r="A97" s="1"/>
      <c r="B97" s="1"/>
      <c r="C97" s="1"/>
      <c r="D97" s="1"/>
      <c r="E97" s="1"/>
      <c r="F97" s="1"/>
      <c r="G97" s="3"/>
      <c r="H97" s="3"/>
      <c r="I97" s="28"/>
      <c r="J97" s="1"/>
    </row>
    <row r="98" spans="1:10">
      <c r="A98" s="1"/>
      <c r="B98" s="1"/>
      <c r="C98" s="1"/>
      <c r="D98" s="1"/>
      <c r="E98" s="1"/>
      <c r="F98" s="1"/>
      <c r="G98" s="3"/>
      <c r="H98" s="3"/>
      <c r="I98" s="28"/>
      <c r="J98" s="1"/>
    </row>
    <row r="99" spans="1:10">
      <c r="A99" s="1"/>
      <c r="B99" s="1"/>
      <c r="C99" s="1"/>
      <c r="D99" s="1"/>
      <c r="E99" s="1"/>
      <c r="F99" s="1"/>
      <c r="G99" s="3"/>
      <c r="H99" s="3"/>
      <c r="I99" s="28"/>
      <c r="J99" s="1"/>
    </row>
    <row r="100" spans="1:10">
      <c r="A100" s="1"/>
      <c r="B100" s="1"/>
      <c r="C100" s="1"/>
      <c r="D100" s="1"/>
      <c r="E100" s="1"/>
      <c r="F100" s="1"/>
      <c r="G100" s="3"/>
      <c r="H100" s="3"/>
      <c r="I100" s="28"/>
      <c r="J100" s="1"/>
    </row>
    <row r="101" spans="1:10">
      <c r="A101" s="1"/>
      <c r="B101" s="1"/>
      <c r="C101" s="1"/>
      <c r="D101" s="1"/>
      <c r="E101" s="1"/>
      <c r="F101" s="1"/>
      <c r="G101" s="3"/>
      <c r="H101" s="3"/>
      <c r="I101" s="28"/>
      <c r="J101" s="1"/>
    </row>
    <row r="102" spans="1:10">
      <c r="A102" s="1"/>
      <c r="B102" s="1"/>
      <c r="C102" s="1"/>
      <c r="D102" s="1"/>
      <c r="E102" s="1"/>
      <c r="F102" s="1"/>
      <c r="G102" s="3"/>
      <c r="H102" s="3"/>
      <c r="I102" s="28"/>
      <c r="J102" s="1"/>
    </row>
    <row r="103" spans="1:10">
      <c r="A103" s="1"/>
      <c r="B103" s="1"/>
      <c r="C103" s="1"/>
      <c r="D103" s="1"/>
      <c r="E103" s="1"/>
      <c r="F103" s="1"/>
      <c r="G103" s="3"/>
      <c r="H103" s="3"/>
      <c r="I103" s="28"/>
      <c r="J103" s="1"/>
    </row>
    <row r="104" spans="1:10">
      <c r="A104" s="1"/>
      <c r="B104" s="1"/>
      <c r="C104" s="1"/>
      <c r="D104" s="1"/>
      <c r="E104" s="1"/>
      <c r="F104" s="1"/>
      <c r="G104" s="3"/>
      <c r="H104" s="3"/>
      <c r="I104" s="28"/>
      <c r="J104" s="1"/>
    </row>
    <row r="105" spans="1:10">
      <c r="A105" s="1"/>
      <c r="B105" s="1"/>
      <c r="C105" s="1"/>
      <c r="D105" s="1"/>
      <c r="E105" s="1"/>
      <c r="F105" s="1"/>
      <c r="G105" s="3"/>
      <c r="H105" s="3"/>
      <c r="I105" s="28"/>
      <c r="J105" s="1"/>
    </row>
    <row r="106" spans="1:10">
      <c r="A106" s="1"/>
      <c r="B106" s="1"/>
      <c r="C106" s="1"/>
      <c r="D106" s="1"/>
      <c r="E106" s="1"/>
      <c r="F106" s="1"/>
      <c r="G106" s="3"/>
      <c r="H106" s="3"/>
      <c r="I106" s="28"/>
      <c r="J106" s="1"/>
    </row>
    <row r="107" spans="1:10">
      <c r="A107" s="1"/>
      <c r="B107" s="1"/>
      <c r="C107" s="1"/>
      <c r="D107" s="1"/>
      <c r="E107" s="1"/>
      <c r="F107" s="1"/>
      <c r="G107" s="3"/>
      <c r="H107" s="3"/>
      <c r="I107" s="28"/>
      <c r="J107" s="1"/>
    </row>
    <row r="108" spans="1:10">
      <c r="A108" s="1"/>
      <c r="B108" s="1"/>
      <c r="C108" s="1"/>
      <c r="D108" s="1"/>
      <c r="E108" s="1"/>
      <c r="F108" s="1"/>
      <c r="G108" s="3"/>
      <c r="H108" s="3"/>
      <c r="I108" s="28"/>
      <c r="J108" s="1"/>
    </row>
    <row r="109" spans="1:10">
      <c r="A109" s="1"/>
      <c r="B109" s="1"/>
      <c r="C109" s="1"/>
      <c r="D109" s="1"/>
      <c r="E109" s="1"/>
      <c r="F109" s="1"/>
      <c r="G109" s="3"/>
      <c r="H109" s="3"/>
      <c r="I109" s="28"/>
      <c r="J109" s="1"/>
    </row>
    <row r="110" spans="1:10">
      <c r="A110" s="1"/>
      <c r="B110" s="1"/>
      <c r="C110" s="1"/>
      <c r="D110" s="1"/>
      <c r="E110" s="1"/>
      <c r="F110" s="1"/>
      <c r="G110" s="3"/>
      <c r="H110" s="3"/>
      <c r="I110" s="28"/>
      <c r="J110" s="1"/>
    </row>
    <row r="111" spans="1:10">
      <c r="A111" s="1"/>
      <c r="B111" s="1"/>
      <c r="C111" s="1"/>
      <c r="D111" s="1"/>
      <c r="E111" s="1"/>
      <c r="F111" s="1"/>
      <c r="G111" s="3"/>
      <c r="H111" s="3"/>
      <c r="I111" s="28"/>
      <c r="J111" s="1"/>
    </row>
    <row r="112" spans="1:10">
      <c r="A112" s="1"/>
      <c r="B112" s="1"/>
      <c r="C112" s="1"/>
      <c r="D112" s="1"/>
      <c r="E112" s="1"/>
      <c r="F112" s="1"/>
      <c r="G112" s="3"/>
      <c r="H112" s="3"/>
      <c r="I112" s="28"/>
      <c r="J112" s="1"/>
    </row>
    <row r="113" spans="1:10">
      <c r="A113" s="1"/>
      <c r="B113" s="1"/>
      <c r="C113" s="1"/>
      <c r="D113" s="1"/>
      <c r="E113" s="1"/>
      <c r="F113" s="1"/>
      <c r="G113" s="3"/>
      <c r="H113" s="3"/>
      <c r="I113" s="28"/>
      <c r="J113" s="1"/>
    </row>
    <row r="114" spans="1:10">
      <c r="A114" s="1"/>
      <c r="B114" s="1"/>
      <c r="C114" s="1"/>
      <c r="D114" s="1"/>
      <c r="E114" s="1"/>
      <c r="F114" s="1"/>
      <c r="G114" s="3"/>
      <c r="H114" s="3"/>
      <c r="I114" s="28"/>
      <c r="J114" s="1"/>
    </row>
    <row r="115" spans="1:10">
      <c r="A115" s="1"/>
      <c r="B115" s="1"/>
      <c r="C115" s="1"/>
      <c r="D115" s="1"/>
      <c r="E115" s="1"/>
      <c r="F115" s="1"/>
      <c r="G115" s="3"/>
      <c r="H115" s="3"/>
      <c r="I115" s="28"/>
      <c r="J115" s="1"/>
    </row>
    <row r="116" spans="1:10">
      <c r="A116" s="1"/>
      <c r="B116" s="1"/>
      <c r="C116" s="1"/>
      <c r="D116" s="1"/>
      <c r="E116" s="1"/>
      <c r="F116" s="1"/>
      <c r="G116" s="3"/>
      <c r="H116" s="3"/>
      <c r="I116" s="28"/>
      <c r="J116" s="1"/>
    </row>
    <row r="117" spans="1:10">
      <c r="A117" s="1"/>
      <c r="B117" s="1"/>
      <c r="C117" s="1"/>
      <c r="D117" s="1"/>
      <c r="E117" s="1"/>
      <c r="F117" s="1"/>
      <c r="G117" s="3"/>
      <c r="H117" s="3"/>
      <c r="I117" s="28"/>
      <c r="J117" s="1"/>
    </row>
    <row r="118" spans="1:10">
      <c r="A118" s="1"/>
      <c r="B118" s="1"/>
      <c r="C118" s="1"/>
      <c r="D118" s="1"/>
      <c r="E118" s="1"/>
      <c r="F118" s="1"/>
      <c r="G118" s="3"/>
      <c r="H118" s="3"/>
      <c r="I118" s="28"/>
      <c r="J118" s="1"/>
    </row>
    <row r="119" spans="1:10">
      <c r="A119" s="1"/>
      <c r="B119" s="1"/>
      <c r="C119" s="1"/>
      <c r="D119" s="1"/>
      <c r="E119" s="1"/>
      <c r="F119" s="1"/>
      <c r="G119" s="3"/>
      <c r="H119" s="3"/>
      <c r="I119" s="28"/>
      <c r="J119" s="1"/>
    </row>
    <row r="120" spans="1:10">
      <c r="A120" s="1"/>
      <c r="B120" s="1"/>
      <c r="C120" s="1"/>
      <c r="D120" s="1"/>
      <c r="E120" s="1"/>
      <c r="F120" s="1"/>
      <c r="G120" s="3"/>
      <c r="H120" s="3"/>
      <c r="I120" s="28"/>
      <c r="J120" s="1"/>
    </row>
    <row r="121" spans="1:10">
      <c r="A121" s="1"/>
      <c r="B121" s="1"/>
      <c r="C121" s="1"/>
      <c r="D121" s="1"/>
      <c r="E121" s="1"/>
      <c r="F121" s="1"/>
      <c r="G121" s="3"/>
      <c r="H121" s="3"/>
      <c r="I121" s="28"/>
      <c r="J121" s="1"/>
    </row>
    <row r="122" spans="1:10">
      <c r="A122" s="1"/>
      <c r="B122" s="1"/>
      <c r="C122" s="1"/>
      <c r="D122" s="1"/>
      <c r="E122" s="1"/>
      <c r="F122" s="1"/>
      <c r="G122" s="3"/>
      <c r="H122" s="3"/>
      <c r="I122" s="28"/>
      <c r="J122" s="1"/>
    </row>
    <row r="123" spans="1:10">
      <c r="A123" s="1"/>
      <c r="B123" s="1"/>
      <c r="C123" s="1"/>
      <c r="D123" s="1"/>
      <c r="E123" s="1"/>
      <c r="F123" s="1"/>
      <c r="G123" s="3"/>
      <c r="H123" s="3"/>
      <c r="I123" s="28"/>
      <c r="J123" s="1"/>
    </row>
    <row r="124" spans="1:10">
      <c r="A124" s="1"/>
      <c r="B124" s="1"/>
      <c r="C124" s="1"/>
      <c r="D124" s="1"/>
      <c r="E124" s="1"/>
      <c r="F124" s="1"/>
      <c r="G124" s="3"/>
      <c r="H124" s="3"/>
      <c r="I124" s="28"/>
      <c r="J124" s="1"/>
    </row>
    <row r="125" spans="1:10">
      <c r="A125" s="1"/>
      <c r="B125" s="1"/>
      <c r="C125" s="1"/>
      <c r="D125" s="1"/>
      <c r="E125" s="1"/>
      <c r="F125" s="1"/>
      <c r="G125" s="3"/>
      <c r="H125" s="3"/>
      <c r="I125" s="28"/>
      <c r="J125" s="1"/>
    </row>
    <row r="126" spans="1:10">
      <c r="A126" s="1"/>
      <c r="B126" s="1"/>
      <c r="C126" s="1"/>
      <c r="D126" s="1"/>
      <c r="E126" s="1"/>
      <c r="F126" s="1"/>
      <c r="G126" s="3"/>
      <c r="H126" s="3"/>
      <c r="I126" s="28"/>
      <c r="J126" s="1"/>
    </row>
    <row r="127" spans="1:10">
      <c r="A127" s="1"/>
      <c r="B127" s="1"/>
      <c r="C127" s="1"/>
      <c r="D127" s="1"/>
      <c r="E127" s="1"/>
      <c r="F127" s="1"/>
      <c r="G127" s="3"/>
      <c r="H127" s="3"/>
      <c r="I127" s="28"/>
      <c r="J127" s="1"/>
    </row>
    <row r="128" spans="1:10">
      <c r="A128" s="1"/>
      <c r="B128" s="1"/>
      <c r="C128" s="1"/>
      <c r="D128" s="1"/>
      <c r="E128" s="1"/>
      <c r="F128" s="1"/>
      <c r="G128" s="3"/>
      <c r="H128" s="3"/>
      <c r="I128" s="28"/>
      <c r="J128" s="1"/>
    </row>
    <row r="129" spans="1:10">
      <c r="A129" s="1"/>
      <c r="B129" s="1"/>
      <c r="C129" s="1"/>
      <c r="D129" s="1"/>
      <c r="E129" s="1"/>
      <c r="F129" s="1"/>
      <c r="G129" s="3"/>
      <c r="H129" s="3"/>
      <c r="I129" s="28"/>
      <c r="J129" s="1"/>
    </row>
    <row r="130" spans="1:10">
      <c r="A130" s="1"/>
      <c r="B130" s="1"/>
      <c r="C130" s="1"/>
      <c r="D130" s="1"/>
      <c r="E130" s="1"/>
      <c r="F130" s="1"/>
      <c r="G130" s="3"/>
      <c r="H130" s="3"/>
      <c r="I130" s="28"/>
      <c r="J130" s="1"/>
    </row>
    <row r="131" spans="1:10">
      <c r="A131" s="1"/>
      <c r="B131" s="1"/>
      <c r="C131" s="1"/>
      <c r="D131" s="1"/>
      <c r="E131" s="1"/>
      <c r="F131" s="1"/>
      <c r="G131" s="3"/>
      <c r="H131" s="3"/>
      <c r="I131" s="28"/>
      <c r="J131" s="1"/>
    </row>
    <row r="132" spans="1:10">
      <c r="A132" s="1"/>
      <c r="B132" s="1"/>
      <c r="C132" s="1"/>
      <c r="D132" s="1"/>
      <c r="E132" s="1"/>
      <c r="F132" s="1"/>
      <c r="G132" s="3"/>
      <c r="H132" s="3"/>
      <c r="I132" s="28"/>
      <c r="J132" s="1"/>
    </row>
    <row r="133" spans="1:10">
      <c r="A133" s="1"/>
      <c r="B133" s="1"/>
      <c r="C133" s="1"/>
      <c r="D133" s="1"/>
      <c r="E133" s="1"/>
      <c r="F133" s="1"/>
      <c r="G133" s="3"/>
      <c r="H133" s="3"/>
      <c r="I133" s="28"/>
      <c r="J133" s="1"/>
    </row>
    <row r="134" spans="1:10">
      <c r="A134" s="1"/>
      <c r="B134" s="1"/>
      <c r="C134" s="1"/>
      <c r="D134" s="1"/>
      <c r="E134" s="1"/>
      <c r="F134" s="1"/>
      <c r="G134" s="3"/>
      <c r="H134" s="3"/>
      <c r="I134" s="28"/>
      <c r="J134" s="1"/>
    </row>
    <row r="135" spans="1:10">
      <c r="A135" s="1"/>
      <c r="B135" s="1"/>
      <c r="C135" s="1"/>
      <c r="D135" s="1"/>
      <c r="E135" s="1"/>
      <c r="F135" s="1"/>
      <c r="G135" s="3"/>
      <c r="H135" s="3"/>
      <c r="I135" s="28"/>
      <c r="J135" s="1"/>
    </row>
  </sheetData>
  <mergeCells count="4">
    <mergeCell ref="A2:A5"/>
    <mergeCell ref="C2:F4"/>
    <mergeCell ref="F13:F15"/>
    <mergeCell ref="A16:D16"/>
  </mergeCells>
  <phoneticPr fontId="4"/>
  <conditionalFormatting sqref="D7">
    <cfRule type="expression" dxfId="114" priority="2">
      <formula>LEN(D7)&gt;0</formula>
    </cfRule>
  </conditionalFormatting>
  <conditionalFormatting sqref="E13:E15">
    <cfRule type="expression" dxfId="113" priority="1">
      <formula>LEN(E13)&gt;0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8"/>
  <sheetViews>
    <sheetView showZeros="0" zoomScaleNormal="100" workbookViewId="0">
      <pane xSplit="8" ySplit="23" topLeftCell="I24" activePane="bottomRight" state="frozen"/>
      <selection pane="topRight" activeCell="I1" sqref="I1"/>
      <selection pane="bottomLeft" activeCell="A24" sqref="A24"/>
      <selection pane="bottomRight" activeCell="A23" sqref="A23:B23"/>
    </sheetView>
  </sheetViews>
  <sheetFormatPr defaultRowHeight="13.5"/>
  <cols>
    <col min="1" max="1" width="22.5" style="5" customWidth="1"/>
    <col min="2" max="6" width="18.75" style="5" customWidth="1"/>
    <col min="7" max="7" width="18.75" style="4" customWidth="1"/>
    <col min="8" max="8" width="23" style="4" customWidth="1"/>
    <col min="9" max="9" width="3.5" style="3" customWidth="1"/>
    <col min="10" max="10" width="3.625" style="3" customWidth="1"/>
    <col min="11" max="11" width="9" style="28"/>
    <col min="12" max="12" width="9" style="1"/>
    <col min="13" max="16384" width="9" style="5"/>
  </cols>
  <sheetData>
    <row r="1" spans="1:24" ht="12.75" customHeight="1" thickBot="1">
      <c r="A1" s="27" t="s">
        <v>175</v>
      </c>
      <c r="B1" s="1"/>
      <c r="C1" s="1"/>
      <c r="D1" s="1"/>
      <c r="E1" s="1"/>
      <c r="F1" s="1"/>
      <c r="G1" s="2"/>
      <c r="H1" s="2"/>
    </row>
    <row r="2" spans="1:24" ht="9" customHeight="1" thickTop="1">
      <c r="A2" s="771" t="s">
        <v>413</v>
      </c>
      <c r="B2" s="1"/>
      <c r="C2" s="772" t="str">
        <f>(初期設定!D3)</f>
        <v>第40回宮崎県高等学校総合文化祭 放送部門</v>
      </c>
      <c r="D2" s="773"/>
      <c r="E2" s="773"/>
      <c r="F2" s="774"/>
      <c r="G2" s="17"/>
      <c r="H2" s="17"/>
      <c r="I2" s="17"/>
      <c r="J2" s="17"/>
      <c r="K2" s="17"/>
      <c r="L2" s="17" t="s">
        <v>84</v>
      </c>
      <c r="M2" s="31" t="s">
        <v>90</v>
      </c>
      <c r="N2" s="18"/>
      <c r="O2" s="19"/>
      <c r="P2" s="19"/>
      <c r="Q2" s="10"/>
      <c r="R2" s="20"/>
      <c r="S2" s="21"/>
      <c r="T2" s="22"/>
      <c r="U2" s="12"/>
      <c r="V2" s="10"/>
      <c r="W2" s="23"/>
      <c r="X2" s="18"/>
    </row>
    <row r="3" spans="1:24" ht="9" customHeight="1">
      <c r="A3" s="771"/>
      <c r="B3" s="1"/>
      <c r="C3" s="775"/>
      <c r="D3" s="776"/>
      <c r="E3" s="776"/>
      <c r="F3" s="777"/>
      <c r="G3" s="17"/>
      <c r="H3" s="17"/>
      <c r="I3" s="17"/>
      <c r="J3" s="17"/>
      <c r="K3" s="17"/>
      <c r="L3" s="17"/>
      <c r="M3" s="18" t="s">
        <v>86</v>
      </c>
      <c r="N3" s="18"/>
      <c r="O3" s="19"/>
      <c r="P3" s="19"/>
      <c r="Q3" s="10"/>
      <c r="R3" s="20"/>
      <c r="S3" s="21"/>
      <c r="T3" s="22"/>
      <c r="U3" s="12"/>
      <c r="V3" s="10"/>
      <c r="W3" s="23"/>
      <c r="X3" s="18"/>
    </row>
    <row r="4" spans="1:24" ht="9" customHeight="1" thickBot="1">
      <c r="A4" s="771"/>
      <c r="B4" s="1"/>
      <c r="C4" s="778"/>
      <c r="D4" s="779"/>
      <c r="E4" s="779"/>
      <c r="F4" s="780"/>
      <c r="G4" s="17"/>
      <c r="H4" s="17"/>
      <c r="I4" s="17"/>
      <c r="J4" s="17"/>
      <c r="K4" s="17"/>
      <c r="L4" s="17"/>
      <c r="M4" s="5" t="s">
        <v>82</v>
      </c>
      <c r="N4" s="18"/>
      <c r="O4" s="19"/>
      <c r="P4" s="19"/>
      <c r="Q4" s="10"/>
      <c r="R4" s="20"/>
      <c r="S4" s="21"/>
      <c r="T4" s="22"/>
      <c r="U4" s="12"/>
      <c r="V4" s="10"/>
      <c r="W4" s="23"/>
      <c r="X4" s="18"/>
    </row>
    <row r="5" spans="1:24" ht="6.75" customHeight="1" thickTop="1" thickBot="1">
      <c r="A5" s="771"/>
      <c r="B5" s="1"/>
      <c r="C5" s="1"/>
      <c r="D5" s="1"/>
      <c r="E5" s="1"/>
      <c r="F5" s="1"/>
      <c r="G5" s="2"/>
      <c r="H5" s="2"/>
      <c r="I5" s="29"/>
    </row>
    <row r="6" spans="1:24" ht="15.75" customHeight="1" thickBot="1">
      <c r="A6" s="388" t="s">
        <v>431</v>
      </c>
      <c r="B6" s="1"/>
      <c r="C6" s="13" t="s">
        <v>10</v>
      </c>
      <c r="D6" s="13" t="s">
        <v>474</v>
      </c>
      <c r="E6" s="1"/>
      <c r="F6" s="1"/>
      <c r="G6" s="2"/>
      <c r="H6" s="2"/>
      <c r="I6" s="29"/>
    </row>
    <row r="7" spans="1:24" ht="23.25" customHeight="1" thickTop="1" thickBot="1">
      <c r="A7" s="1"/>
      <c r="B7" s="1"/>
      <c r="C7" s="366">
        <f>(Ⅰ!C9)</f>
        <v>0</v>
      </c>
      <c r="D7" s="37" t="str">
        <f>(Ⅱ!J15)</f>
        <v/>
      </c>
      <c r="E7" s="790" t="s">
        <v>455</v>
      </c>
      <c r="F7" s="791"/>
      <c r="G7" s="369"/>
      <c r="H7" s="2"/>
      <c r="I7" s="29"/>
      <c r="L7" s="1" t="s">
        <v>85</v>
      </c>
      <c r="M7" s="5" t="s">
        <v>83</v>
      </c>
    </row>
    <row r="8" spans="1:24" ht="6" customHeight="1" thickBot="1">
      <c r="A8" s="1"/>
      <c r="B8" s="1"/>
      <c r="C8" s="1"/>
      <c r="D8" s="1"/>
      <c r="E8" s="1"/>
      <c r="F8" s="1"/>
      <c r="G8" s="2"/>
      <c r="H8" s="2"/>
      <c r="I8" s="29"/>
      <c r="M8" s="5" t="s">
        <v>81</v>
      </c>
    </row>
    <row r="9" spans="1:24" ht="21.75" customHeight="1" thickBot="1">
      <c r="A9" s="1"/>
      <c r="B9" s="756" t="s">
        <v>457</v>
      </c>
      <c r="C9" s="757"/>
      <c r="D9" s="757"/>
      <c r="E9" s="757"/>
      <c r="F9" s="757"/>
      <c r="G9" s="758"/>
      <c r="H9" s="2"/>
      <c r="I9" s="29"/>
      <c r="M9" s="5" t="s">
        <v>82</v>
      </c>
    </row>
    <row r="10" spans="1:24" ht="9" customHeight="1" thickBot="1">
      <c r="A10" s="1"/>
      <c r="B10" s="1"/>
      <c r="C10" s="1"/>
      <c r="D10" s="1"/>
      <c r="E10" s="1"/>
      <c r="F10" s="1"/>
      <c r="G10" s="2"/>
      <c r="H10" s="2"/>
    </row>
    <row r="11" spans="1:24" ht="22.5" customHeight="1" thickBot="1">
      <c r="A11" s="364"/>
      <c r="B11" s="14" t="s">
        <v>72</v>
      </c>
      <c r="C11" s="30" t="s">
        <v>73</v>
      </c>
      <c r="D11" s="14" t="s">
        <v>453</v>
      </c>
      <c r="E11" s="15" t="s">
        <v>73</v>
      </c>
      <c r="F11" s="14" t="s">
        <v>454</v>
      </c>
      <c r="G11" s="16" t="s">
        <v>73</v>
      </c>
      <c r="H11" s="2"/>
    </row>
    <row r="12" spans="1:24" ht="21.75" customHeight="1" thickBot="1">
      <c r="A12" s="361" t="s">
        <v>79</v>
      </c>
      <c r="B12" s="237" t="str">
        <f>(Ⅲ１!E13)</f>
        <v/>
      </c>
      <c r="C12" s="310"/>
      <c r="D12" s="237" t="str">
        <f>(Ⅲ１!E14)</f>
        <v/>
      </c>
      <c r="E12" s="310"/>
      <c r="F12" s="237" t="str">
        <f>(Ⅲ１!E15)</f>
        <v/>
      </c>
      <c r="G12" s="311"/>
      <c r="H12" s="2"/>
    </row>
    <row r="13" spans="1:24" ht="6" customHeight="1" thickBot="1">
      <c r="A13" s="365"/>
      <c r="B13" s="57"/>
      <c r="C13" s="58"/>
      <c r="D13" s="57"/>
      <c r="E13" s="58"/>
      <c r="F13" s="57"/>
      <c r="G13" s="58"/>
      <c r="H13" s="2"/>
      <c r="M13" s="242"/>
      <c r="N13" s="32"/>
    </row>
    <row r="14" spans="1:24" ht="22.5" customHeight="1" thickBot="1">
      <c r="A14" s="362" t="s">
        <v>74</v>
      </c>
      <c r="B14" s="59"/>
      <c r="C14" s="702" t="str">
        <f>IF($D$7="前日準備担当校です。","◆専門部より大会３日間の派遣依頼文書を発行します","")</f>
        <v/>
      </c>
      <c r="D14" s="59"/>
      <c r="E14" s="702" t="str">
        <f>IF(D12=0,"",IF($D$7="前日準備担当校です。","◆専門部より大会３日間の派遣依頼文書を発行します",""))</f>
        <v/>
      </c>
      <c r="F14" s="59"/>
      <c r="G14" s="703" t="str">
        <f>IF(F12=0,"",IF($D$7="前日準備担当校です。","◆専門部より大会３日間の派遣依頼文書を発行します",""))</f>
        <v/>
      </c>
      <c r="H14" s="2"/>
    </row>
    <row r="15" spans="1:24" ht="13.5" customHeight="1" thickBot="1">
      <c r="A15" s="365"/>
      <c r="B15" s="57"/>
      <c r="C15" s="58"/>
      <c r="D15" s="57"/>
      <c r="E15" s="58"/>
      <c r="F15" s="57"/>
      <c r="G15" s="58"/>
      <c r="H15" s="2"/>
      <c r="M15" s="242"/>
      <c r="N15" s="32"/>
    </row>
    <row r="16" spans="1:24" ht="22.5" customHeight="1" thickBot="1">
      <c r="A16" s="362" t="s">
        <v>75</v>
      </c>
      <c r="B16" s="59"/>
      <c r="C16" s="702" t="str">
        <f>IF($D$7="前日準備担当校です。","◆同上","")</f>
        <v/>
      </c>
      <c r="D16" s="59"/>
      <c r="E16" s="702" t="str">
        <f>IF(D12=0,"",IF($D$7="前日準備担当校です。","◆同上",""))</f>
        <v/>
      </c>
      <c r="F16" s="59"/>
      <c r="G16" s="703" t="str">
        <f>IF(F12=0,"",IF($D$7="前日準備担当校です。","◆同上",""))</f>
        <v/>
      </c>
      <c r="H16" s="2"/>
    </row>
    <row r="17" spans="1:14" ht="13.5" customHeight="1" thickBot="1">
      <c r="A17" s="365"/>
      <c r="B17" s="57"/>
      <c r="C17" s="58"/>
      <c r="D17" s="57"/>
      <c r="E17" s="58"/>
      <c r="F17" s="57"/>
      <c r="G17" s="58"/>
      <c r="H17" s="2"/>
      <c r="M17" s="242"/>
      <c r="N17" s="32"/>
    </row>
    <row r="18" spans="1:14" ht="22.5" customHeight="1" thickBot="1">
      <c r="A18" s="362" t="s">
        <v>76</v>
      </c>
      <c r="B18" s="59"/>
      <c r="C18" s="702" t="str">
        <f>IF($D$7="前日準備担当校です。","◆同上","")</f>
        <v/>
      </c>
      <c r="D18" s="59"/>
      <c r="E18" s="702" t="str">
        <f>IF(D12=0,"",IF($D$7="前日準備担当校です。","◆同上",""))</f>
        <v/>
      </c>
      <c r="F18" s="59"/>
      <c r="G18" s="703" t="str">
        <f>IF(F12=0,"",IF($D$7="前日準備担当校です。","◆同上",""))</f>
        <v/>
      </c>
      <c r="H18" s="2"/>
    </row>
    <row r="19" spans="1:14" ht="14.25" customHeight="1" thickBot="1">
      <c r="A19" s="365"/>
      <c r="B19" s="57"/>
      <c r="C19" s="58"/>
      <c r="D19" s="57"/>
      <c r="E19" s="58"/>
      <c r="F19" s="57"/>
      <c r="G19" s="58"/>
      <c r="H19" s="2"/>
      <c r="M19" s="242"/>
      <c r="N19" s="32"/>
    </row>
    <row r="20" spans="1:14" ht="30" customHeight="1" thickBot="1">
      <c r="A20" s="363" t="s">
        <v>77</v>
      </c>
      <c r="B20" s="787"/>
      <c r="C20" s="788"/>
      <c r="D20" s="787"/>
      <c r="E20" s="788"/>
      <c r="F20" s="787"/>
      <c r="G20" s="789"/>
      <c r="H20" s="2"/>
    </row>
    <row r="21" spans="1:14" ht="13.5" customHeight="1" thickBot="1">
      <c r="A21" s="365"/>
      <c r="B21" s="57"/>
      <c r="C21" s="699"/>
      <c r="D21" s="57"/>
      <c r="E21" s="699"/>
      <c r="F21" s="57"/>
      <c r="G21" s="699"/>
      <c r="H21" s="2"/>
      <c r="M21" s="242"/>
      <c r="N21" s="32"/>
    </row>
    <row r="22" spans="1:14" ht="18.75" customHeight="1" thickBot="1">
      <c r="A22" s="362" t="s">
        <v>78</v>
      </c>
      <c r="B22" s="238"/>
      <c r="C22" s="700" t="s">
        <v>89</v>
      </c>
      <c r="D22" s="238"/>
      <c r="E22" s="701"/>
      <c r="F22" s="238"/>
      <c r="G22" s="25"/>
      <c r="H22" s="2"/>
    </row>
    <row r="23" spans="1:14" ht="12.75" customHeight="1">
      <c r="A23" s="784" t="s">
        <v>80</v>
      </c>
      <c r="B23" s="785"/>
      <c r="C23" s="1"/>
      <c r="D23" s="1"/>
      <c r="E23" s="1"/>
      <c r="F23" s="1"/>
      <c r="G23" s="2"/>
      <c r="H23" s="2"/>
    </row>
    <row r="24" spans="1:14" ht="12.75" customHeight="1">
      <c r="A24" s="1"/>
      <c r="B24" s="1"/>
      <c r="C24" s="1"/>
      <c r="D24" s="1"/>
      <c r="E24" s="1"/>
      <c r="F24" s="1"/>
      <c r="G24" s="2"/>
      <c r="H24" s="2"/>
    </row>
    <row r="25" spans="1:14" ht="12.75" customHeight="1">
      <c r="A25" s="1"/>
      <c r="B25" s="1"/>
      <c r="C25" s="1"/>
      <c r="D25" s="1"/>
      <c r="E25" s="1"/>
      <c r="F25" s="1"/>
      <c r="G25" s="2"/>
      <c r="H25" s="2"/>
    </row>
    <row r="26" spans="1:14" ht="12.75" customHeight="1">
      <c r="A26" s="1"/>
      <c r="B26" s="1"/>
      <c r="C26" s="1"/>
      <c r="D26" s="1"/>
      <c r="E26" s="1"/>
      <c r="F26" s="1"/>
      <c r="G26" s="2"/>
      <c r="H26" s="2"/>
    </row>
    <row r="27" spans="1:14" ht="12.75" customHeight="1">
      <c r="A27" s="1"/>
      <c r="B27" s="1"/>
      <c r="C27" s="1"/>
      <c r="D27" s="1"/>
      <c r="E27" s="1"/>
      <c r="F27" s="1"/>
      <c r="G27" s="2"/>
      <c r="H27" s="2"/>
    </row>
    <row r="28" spans="1:14" ht="12.75" customHeight="1">
      <c r="A28" s="1"/>
      <c r="B28" s="1"/>
      <c r="C28" s="1"/>
      <c r="D28" s="1"/>
      <c r="E28" s="1"/>
      <c r="F28" s="1"/>
      <c r="G28" s="2"/>
      <c r="H28" s="2"/>
    </row>
    <row r="29" spans="1:14" ht="12.75" customHeight="1">
      <c r="A29" s="1"/>
      <c r="B29" s="1"/>
      <c r="C29" s="1"/>
      <c r="D29" s="1"/>
      <c r="E29" s="1"/>
      <c r="F29" s="1"/>
      <c r="G29" s="2"/>
      <c r="H29" s="2"/>
    </row>
    <row r="30" spans="1:14" ht="12.75" customHeight="1">
      <c r="A30" s="1"/>
      <c r="B30" s="1"/>
      <c r="C30" s="1"/>
      <c r="D30" s="1"/>
      <c r="E30" s="1"/>
      <c r="F30" s="1"/>
      <c r="G30" s="2"/>
      <c r="H30" s="2"/>
    </row>
    <row r="31" spans="1:14" ht="12.75" customHeight="1">
      <c r="A31" s="1"/>
      <c r="B31" s="1"/>
      <c r="C31" s="1"/>
      <c r="D31" s="1"/>
      <c r="E31" s="1"/>
      <c r="F31" s="1"/>
      <c r="G31" s="2"/>
      <c r="H31" s="2"/>
    </row>
    <row r="32" spans="1:14" ht="12.75" customHeight="1">
      <c r="A32" s="1"/>
      <c r="B32" s="1"/>
      <c r="C32" s="1"/>
      <c r="D32" s="1"/>
      <c r="E32" s="1"/>
      <c r="F32" s="1"/>
      <c r="G32" s="2"/>
      <c r="H32" s="2"/>
    </row>
    <row r="33" spans="1:8" ht="12.75" customHeight="1">
      <c r="A33" s="1"/>
      <c r="B33" s="1"/>
      <c r="C33" s="1"/>
      <c r="D33" s="1"/>
      <c r="E33" s="1"/>
      <c r="F33" s="1"/>
      <c r="G33" s="2"/>
      <c r="H33" s="2"/>
    </row>
    <row r="34" spans="1:8" ht="12.75" customHeight="1">
      <c r="A34" s="1"/>
      <c r="B34" s="1"/>
      <c r="C34" s="1"/>
      <c r="D34" s="1"/>
      <c r="E34" s="1"/>
      <c r="F34" s="1"/>
      <c r="G34" s="2"/>
      <c r="H34" s="2"/>
    </row>
    <row r="35" spans="1:8" ht="12.75" customHeight="1">
      <c r="A35" s="1"/>
      <c r="B35" s="1"/>
      <c r="C35" s="1"/>
      <c r="D35" s="1"/>
      <c r="E35" s="1"/>
      <c r="F35" s="1"/>
      <c r="G35" s="2"/>
      <c r="H35" s="2"/>
    </row>
    <row r="36" spans="1:8">
      <c r="A36" s="1"/>
      <c r="B36" s="1"/>
      <c r="C36" s="1"/>
      <c r="D36" s="1"/>
      <c r="E36" s="1"/>
      <c r="F36" s="1"/>
      <c r="G36" s="2"/>
      <c r="H36" s="2"/>
    </row>
    <row r="37" spans="1:8">
      <c r="A37" s="1"/>
      <c r="B37" s="1"/>
      <c r="C37" s="1"/>
      <c r="D37" s="1"/>
      <c r="E37" s="1"/>
      <c r="F37" s="1"/>
      <c r="G37" s="2"/>
      <c r="H37" s="2"/>
    </row>
    <row r="38" spans="1:8">
      <c r="A38" s="1"/>
      <c r="B38" s="1"/>
      <c r="C38" s="1"/>
      <c r="D38" s="1"/>
      <c r="E38" s="1"/>
      <c r="F38" s="1"/>
      <c r="G38" s="2"/>
      <c r="H38" s="2"/>
    </row>
  </sheetData>
  <sheetProtection password="CF29" sheet="1" objects="1" scenarios="1"/>
  <mergeCells count="8">
    <mergeCell ref="C2:F4"/>
    <mergeCell ref="D20:E20"/>
    <mergeCell ref="F20:G20"/>
    <mergeCell ref="A23:B23"/>
    <mergeCell ref="B20:C20"/>
    <mergeCell ref="B9:G9"/>
    <mergeCell ref="A2:A5"/>
    <mergeCell ref="E7:F7"/>
  </mergeCells>
  <phoneticPr fontId="4"/>
  <conditionalFormatting sqref="B12">
    <cfRule type="expression" dxfId="112" priority="28">
      <formula>LEN(B12)&gt;0</formula>
    </cfRule>
  </conditionalFormatting>
  <conditionalFormatting sqref="B14">
    <cfRule type="expression" dxfId="111" priority="27">
      <formula>LEN(B14)&gt;0</formula>
    </cfRule>
  </conditionalFormatting>
  <conditionalFormatting sqref="B16">
    <cfRule type="expression" dxfId="110" priority="26">
      <formula>LEN(B16)&gt;0</formula>
    </cfRule>
  </conditionalFormatting>
  <conditionalFormatting sqref="B18">
    <cfRule type="expression" dxfId="109" priority="25">
      <formula>LEN(B18)&gt;0</formula>
    </cfRule>
  </conditionalFormatting>
  <conditionalFormatting sqref="D16">
    <cfRule type="expression" dxfId="108" priority="22">
      <formula>LEN(D16)&gt;0</formula>
    </cfRule>
  </conditionalFormatting>
  <conditionalFormatting sqref="D14">
    <cfRule type="expression" dxfId="107" priority="23">
      <formula>LEN(D14)&gt;0</formula>
    </cfRule>
  </conditionalFormatting>
  <conditionalFormatting sqref="D18">
    <cfRule type="expression" dxfId="106" priority="21">
      <formula>LEN(D18)&gt;0</formula>
    </cfRule>
  </conditionalFormatting>
  <conditionalFormatting sqref="F14">
    <cfRule type="expression" dxfId="105" priority="19">
      <formula>LEN(F14)&gt;0</formula>
    </cfRule>
  </conditionalFormatting>
  <conditionalFormatting sqref="F16">
    <cfRule type="expression" dxfId="104" priority="18">
      <formula>LEN(F16)&gt;0</formula>
    </cfRule>
  </conditionalFormatting>
  <conditionalFormatting sqref="F18">
    <cfRule type="expression" dxfId="103" priority="17">
      <formula>LEN(F18)&gt;0</formula>
    </cfRule>
  </conditionalFormatting>
  <conditionalFormatting sqref="B20:C20">
    <cfRule type="expression" dxfId="102" priority="16">
      <formula>LEN(B20)&gt;0</formula>
    </cfRule>
  </conditionalFormatting>
  <conditionalFormatting sqref="B22">
    <cfRule type="expression" dxfId="101" priority="15">
      <formula>LEN(B22)&gt;0</formula>
    </cfRule>
  </conditionalFormatting>
  <conditionalFormatting sqref="D20:E20">
    <cfRule type="expression" dxfId="100" priority="14">
      <formula>LEN(D20)&gt;0</formula>
    </cfRule>
  </conditionalFormatting>
  <conditionalFormatting sqref="F20:G20">
    <cfRule type="expression" dxfId="99" priority="13">
      <formula>LEN(F20)&gt;0</formula>
    </cfRule>
  </conditionalFormatting>
  <conditionalFormatting sqref="C7">
    <cfRule type="expression" dxfId="98" priority="12">
      <formula>LEN(C7)&gt;0</formula>
    </cfRule>
  </conditionalFormatting>
  <conditionalFormatting sqref="D12">
    <cfRule type="expression" dxfId="97" priority="11">
      <formula>LEN(D12)&gt;0</formula>
    </cfRule>
  </conditionalFormatting>
  <conditionalFormatting sqref="F12">
    <cfRule type="expression" dxfId="96" priority="10">
      <formula>LEN(F12)&gt;0</formula>
    </cfRule>
  </conditionalFormatting>
  <conditionalFormatting sqref="C14">
    <cfRule type="expression" dxfId="95" priority="9">
      <formula>LEN(C14)&gt;0</formula>
    </cfRule>
  </conditionalFormatting>
  <conditionalFormatting sqref="C16">
    <cfRule type="expression" dxfId="94" priority="8">
      <formula>LEN(C16)&gt;0</formula>
    </cfRule>
  </conditionalFormatting>
  <conditionalFormatting sqref="C18">
    <cfRule type="expression" dxfId="93" priority="7">
      <formula>LEN(C18)&gt;0</formula>
    </cfRule>
  </conditionalFormatting>
  <conditionalFormatting sqref="E14">
    <cfRule type="expression" dxfId="92" priority="6">
      <formula>LEN(E14)&gt;0</formula>
    </cfRule>
  </conditionalFormatting>
  <conditionalFormatting sqref="E16">
    <cfRule type="expression" dxfId="91" priority="5">
      <formula>LEN(E16)&gt;0</formula>
    </cfRule>
  </conditionalFormatting>
  <conditionalFormatting sqref="E18">
    <cfRule type="expression" dxfId="90" priority="4">
      <formula>LEN(E18)&gt;0</formula>
    </cfRule>
  </conditionalFormatting>
  <conditionalFormatting sqref="G14">
    <cfRule type="expression" dxfId="89" priority="3">
      <formula>LEN(G14)&gt;0</formula>
    </cfRule>
  </conditionalFormatting>
  <conditionalFormatting sqref="G16">
    <cfRule type="expression" dxfId="88" priority="2">
      <formula>LEN(G16)&gt;0</formula>
    </cfRule>
  </conditionalFormatting>
  <conditionalFormatting sqref="G18">
    <cfRule type="expression" dxfId="87" priority="1">
      <formula>LEN(G18)&gt;0</formula>
    </cfRule>
  </conditionalFormatting>
  <dataValidations count="2">
    <dataValidation type="list" allowBlank="1" showInputMessage="1" showErrorMessage="1" sqref="B16 B18 D16 D18 F16 F18">
      <formula1>$M$6:$M$9</formula1>
    </dataValidation>
    <dataValidation type="list" allowBlank="1" showInputMessage="1" showErrorMessage="1" sqref="B14 D14 F14">
      <formula1>$M$1:$M$4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Zeros="0" zoomScaleNormal="100" workbookViewId="0">
      <pane xSplit="8" ySplit="23" topLeftCell="I24" activePane="bottomRight" state="frozen"/>
      <selection pane="topRight" activeCell="I1" sqref="I1"/>
      <selection pane="bottomLeft" activeCell="A24" sqref="A24"/>
      <selection pane="bottomRight" activeCell="D20" sqref="D20:E20"/>
    </sheetView>
  </sheetViews>
  <sheetFormatPr defaultRowHeight="13.5"/>
  <cols>
    <col min="1" max="1" width="22.5" style="5" customWidth="1"/>
    <col min="2" max="6" width="18.75" style="5" customWidth="1"/>
    <col min="7" max="8" width="18.75" style="4" customWidth="1"/>
    <col min="9" max="9" width="3.5" style="3" customWidth="1"/>
    <col min="10" max="10" width="3.625" style="3" customWidth="1"/>
    <col min="11" max="11" width="9" style="28"/>
    <col min="12" max="12" width="9" style="1"/>
    <col min="13" max="13" width="14.375" style="242" customWidth="1"/>
    <col min="14" max="14" width="9" style="32"/>
    <col min="15" max="16384" width="9" style="5"/>
  </cols>
  <sheetData>
    <row r="1" spans="1:24" ht="12.75" customHeight="1" thickBot="1">
      <c r="A1" s="27" t="s">
        <v>175</v>
      </c>
      <c r="B1" s="1"/>
      <c r="C1" s="1"/>
      <c r="D1" s="1"/>
      <c r="E1" s="1"/>
      <c r="F1" s="1"/>
      <c r="G1" s="2"/>
      <c r="H1" s="2"/>
    </row>
    <row r="2" spans="1:24" ht="9" customHeight="1" thickTop="1">
      <c r="A2" s="792" t="s">
        <v>413</v>
      </c>
      <c r="B2" s="1"/>
      <c r="C2" s="772" t="str">
        <f>(初期設定!D3)</f>
        <v>第40回宮崎県高等学校総合文化祭 放送部門</v>
      </c>
      <c r="D2" s="773"/>
      <c r="E2" s="773"/>
      <c r="F2" s="774"/>
      <c r="G2" s="17"/>
      <c r="H2" s="17"/>
      <c r="I2" s="17"/>
      <c r="J2" s="17"/>
      <c r="K2" s="17"/>
      <c r="L2" s="17" t="s">
        <v>84</v>
      </c>
      <c r="M2" s="243" t="s">
        <v>168</v>
      </c>
      <c r="N2" s="33"/>
      <c r="O2" s="19"/>
      <c r="P2" s="19"/>
      <c r="Q2" s="10"/>
      <c r="R2" s="20"/>
      <c r="S2" s="21"/>
      <c r="T2" s="22"/>
      <c r="U2" s="12"/>
      <c r="V2" s="10"/>
      <c r="W2" s="23"/>
      <c r="X2" s="18"/>
    </row>
    <row r="3" spans="1:24" ht="9" customHeight="1">
      <c r="A3" s="792"/>
      <c r="B3" s="1"/>
      <c r="C3" s="775"/>
      <c r="D3" s="776"/>
      <c r="E3" s="776"/>
      <c r="F3" s="777"/>
      <c r="G3" s="17"/>
      <c r="H3" s="17"/>
      <c r="I3" s="17"/>
      <c r="J3" s="17"/>
      <c r="K3" s="17"/>
      <c r="L3" s="17"/>
      <c r="M3" s="244" t="s">
        <v>169</v>
      </c>
      <c r="N3" s="33"/>
      <c r="O3" s="19"/>
      <c r="P3" s="19"/>
      <c r="Q3" s="10"/>
      <c r="R3" s="20"/>
      <c r="S3" s="21"/>
      <c r="T3" s="22"/>
      <c r="U3" s="12"/>
      <c r="V3" s="10"/>
      <c r="W3" s="23"/>
      <c r="X3" s="18"/>
    </row>
    <row r="4" spans="1:24" ht="9" customHeight="1" thickBot="1">
      <c r="A4" s="792"/>
      <c r="B4" s="1"/>
      <c r="C4" s="778"/>
      <c r="D4" s="779"/>
      <c r="E4" s="779"/>
      <c r="F4" s="780"/>
      <c r="G4" s="17"/>
      <c r="H4" s="17"/>
      <c r="I4" s="17"/>
      <c r="J4" s="17"/>
      <c r="K4" s="17"/>
      <c r="L4" s="17"/>
      <c r="M4" s="242" t="s">
        <v>86</v>
      </c>
      <c r="N4" s="33"/>
      <c r="O4" s="19"/>
      <c r="P4" s="19"/>
      <c r="Q4" s="10"/>
      <c r="R4" s="20"/>
      <c r="S4" s="21"/>
      <c r="T4" s="22"/>
      <c r="U4" s="12"/>
      <c r="V4" s="10"/>
      <c r="W4" s="23"/>
      <c r="X4" s="18"/>
    </row>
    <row r="5" spans="1:24" ht="6.75" customHeight="1" thickTop="1" thickBot="1">
      <c r="A5" s="792"/>
      <c r="B5" s="1"/>
      <c r="C5" s="1"/>
      <c r="D5" s="1"/>
      <c r="E5" s="1"/>
      <c r="F5" s="1"/>
      <c r="G5" s="2"/>
      <c r="H5" s="2"/>
      <c r="I5" s="29"/>
      <c r="M5" s="242" t="s">
        <v>170</v>
      </c>
    </row>
    <row r="6" spans="1:24" ht="15.75" customHeight="1" thickBot="1">
      <c r="A6" s="1"/>
      <c r="B6" s="1"/>
      <c r="C6" s="13" t="s">
        <v>10</v>
      </c>
      <c r="D6" s="13" t="s">
        <v>11</v>
      </c>
      <c r="E6" s="1"/>
      <c r="F6" s="1"/>
      <c r="G6" s="2"/>
      <c r="H6" s="2"/>
      <c r="I6" s="29"/>
    </row>
    <row r="7" spans="1:24" ht="23.25" customHeight="1" thickTop="1" thickBot="1">
      <c r="A7" s="1"/>
      <c r="B7" s="1"/>
      <c r="C7" s="366">
        <f>(Ⅰ!C9)</f>
        <v>0</v>
      </c>
      <c r="D7" s="37" t="str">
        <f>(Ⅱ!J15)</f>
        <v/>
      </c>
      <c r="G7" s="2"/>
      <c r="H7" s="2"/>
      <c r="I7" s="29"/>
      <c r="L7" s="1" t="s">
        <v>85</v>
      </c>
      <c r="M7" s="242" t="s">
        <v>171</v>
      </c>
      <c r="N7" s="32" t="s">
        <v>87</v>
      </c>
    </row>
    <row r="8" spans="1:24" ht="6" customHeight="1" thickBot="1">
      <c r="A8" s="1"/>
      <c r="B8" s="1"/>
      <c r="C8" s="1"/>
      <c r="D8" s="1"/>
      <c r="E8" s="1"/>
      <c r="F8" s="1"/>
      <c r="G8" s="2"/>
      <c r="H8" s="2"/>
      <c r="I8" s="29"/>
      <c r="M8" s="242" t="s">
        <v>172</v>
      </c>
      <c r="N8" s="5" t="s">
        <v>414</v>
      </c>
    </row>
    <row r="9" spans="1:24" ht="21.75" customHeight="1" thickBot="1">
      <c r="A9" s="1"/>
      <c r="B9" s="756" t="s">
        <v>457</v>
      </c>
      <c r="C9" s="757"/>
      <c r="D9" s="757"/>
      <c r="E9" s="757"/>
      <c r="F9" s="757"/>
      <c r="G9" s="758"/>
      <c r="H9" s="2"/>
      <c r="I9" s="29"/>
      <c r="M9" s="242" t="s">
        <v>173</v>
      </c>
      <c r="N9" s="32" t="s">
        <v>88</v>
      </c>
    </row>
    <row r="10" spans="1:24" ht="9" customHeight="1" thickBot="1">
      <c r="A10" s="1"/>
      <c r="B10" s="1"/>
      <c r="C10" s="1"/>
      <c r="D10" s="1"/>
      <c r="E10" s="1"/>
      <c r="F10" s="1"/>
      <c r="G10" s="2"/>
      <c r="H10" s="2"/>
      <c r="M10" s="242" t="s">
        <v>415</v>
      </c>
    </row>
    <row r="11" spans="1:24" ht="22.5" customHeight="1" thickBot="1">
      <c r="A11" s="364"/>
      <c r="B11" s="14" t="s">
        <v>72</v>
      </c>
      <c r="C11" s="30" t="s">
        <v>73</v>
      </c>
      <c r="D11" s="14" t="s">
        <v>453</v>
      </c>
      <c r="E11" s="15" t="s">
        <v>73</v>
      </c>
      <c r="F11" s="14" t="s">
        <v>454</v>
      </c>
      <c r="G11" s="16" t="s">
        <v>73</v>
      </c>
      <c r="H11" s="2"/>
    </row>
    <row r="12" spans="1:24" ht="21.75" customHeight="1" thickBot="1">
      <c r="A12" s="361" t="s">
        <v>79</v>
      </c>
      <c r="B12" s="237" t="str">
        <f>(Ⅲ１!E13)</f>
        <v/>
      </c>
      <c r="C12" s="310"/>
      <c r="D12" s="237" t="str">
        <f>(Ⅲ１!E14)</f>
        <v/>
      </c>
      <c r="E12" s="310"/>
      <c r="F12" s="237" t="str">
        <f>(Ⅲ１!E15)</f>
        <v/>
      </c>
      <c r="G12" s="311"/>
      <c r="H12" s="2"/>
    </row>
    <row r="13" spans="1:24" ht="6" customHeight="1" thickBot="1">
      <c r="A13" s="365"/>
      <c r="B13" s="57"/>
      <c r="C13" s="58"/>
      <c r="D13" s="57"/>
      <c r="E13" s="58"/>
      <c r="F13" s="57"/>
      <c r="G13" s="58"/>
      <c r="H13" s="2"/>
    </row>
    <row r="14" spans="1:24" ht="22.5" customHeight="1" thickBot="1">
      <c r="A14" s="362" t="s">
        <v>74</v>
      </c>
      <c r="B14" s="59"/>
      <c r="C14" s="60"/>
      <c r="D14" s="59"/>
      <c r="E14" s="60"/>
      <c r="F14" s="59"/>
      <c r="G14" s="60"/>
      <c r="H14" s="2"/>
    </row>
    <row r="15" spans="1:24" ht="13.5" customHeight="1" thickBot="1">
      <c r="A15" s="365"/>
      <c r="B15" s="57"/>
      <c r="C15" s="368" t="str">
        <f>IF(B14="","",IF(C14="","↑入力してください",""))</f>
        <v/>
      </c>
      <c r="D15" s="57"/>
      <c r="E15" s="368" t="str">
        <f>IF(D14="","",IF(E14="","↑入力してください",""))</f>
        <v/>
      </c>
      <c r="F15" s="57"/>
      <c r="G15" s="368" t="str">
        <f>IF(F14="","",IF(G14="","↑入力してください",""))</f>
        <v/>
      </c>
      <c r="H15" s="2"/>
    </row>
    <row r="16" spans="1:24" ht="22.5" customHeight="1" thickBot="1">
      <c r="A16" s="362" t="s">
        <v>75</v>
      </c>
      <c r="B16" s="59"/>
      <c r="C16" s="60"/>
      <c r="D16" s="59"/>
      <c r="E16" s="60"/>
      <c r="F16" s="59"/>
      <c r="G16" s="60"/>
      <c r="H16" s="2"/>
    </row>
    <row r="17" spans="1:8" ht="13.5" customHeight="1" thickBot="1">
      <c r="A17" s="365"/>
      <c r="B17" s="57"/>
      <c r="C17" s="368" t="str">
        <f>IF(B16="","",IF(C16="","↑入力してください",""))</f>
        <v/>
      </c>
      <c r="D17" s="57"/>
      <c r="E17" s="368" t="str">
        <f>IF(D16="","",IF(E16="","↑入力してください",""))</f>
        <v/>
      </c>
      <c r="F17" s="57"/>
      <c r="G17" s="368" t="str">
        <f>IF(F16="","",IF(G16="","↑入力してください",""))</f>
        <v/>
      </c>
      <c r="H17" s="2"/>
    </row>
    <row r="18" spans="1:8" ht="22.5" customHeight="1" thickBot="1">
      <c r="A18" s="362" t="s">
        <v>76</v>
      </c>
      <c r="B18" s="59"/>
      <c r="C18" s="60"/>
      <c r="D18" s="59"/>
      <c r="E18" s="60"/>
      <c r="F18" s="59"/>
      <c r="G18" s="60"/>
      <c r="H18" s="2"/>
    </row>
    <row r="19" spans="1:8" ht="13.5" customHeight="1" thickBot="1">
      <c r="A19" s="365"/>
      <c r="B19" s="57"/>
      <c r="C19" s="368" t="str">
        <f>IF(B18="","",IF(C18="","↑入力してください",""))</f>
        <v/>
      </c>
      <c r="D19" s="57"/>
      <c r="E19" s="368" t="str">
        <f>IF(D18="","",IF(E18="","↑入力してください",""))</f>
        <v/>
      </c>
      <c r="F19" s="57"/>
      <c r="G19" s="368" t="str">
        <f>IF(F18="","",IF(G18="","↑入力してください",""))</f>
        <v/>
      </c>
      <c r="H19" s="2"/>
    </row>
    <row r="20" spans="1:8" ht="30" customHeight="1" thickBot="1">
      <c r="A20" s="363" t="s">
        <v>77</v>
      </c>
      <c r="B20" s="787"/>
      <c r="C20" s="788"/>
      <c r="D20" s="787"/>
      <c r="E20" s="789"/>
      <c r="F20" s="787"/>
      <c r="G20" s="789"/>
      <c r="H20" s="2"/>
    </row>
    <row r="21" spans="1:8" ht="13.5" customHeight="1" thickBot="1">
      <c r="A21" s="365"/>
      <c r="B21" s="57"/>
      <c r="C21" s="367"/>
      <c r="D21" s="57"/>
      <c r="E21" s="367"/>
      <c r="F21" s="57"/>
      <c r="G21" s="367"/>
      <c r="H21" s="2"/>
    </row>
    <row r="22" spans="1:8" ht="18.75" customHeight="1" thickBot="1">
      <c r="A22" s="362" t="s">
        <v>78</v>
      </c>
      <c r="B22" s="238"/>
      <c r="C22" s="34" t="s">
        <v>89</v>
      </c>
      <c r="D22" s="238"/>
      <c r="E22" s="25"/>
      <c r="F22" s="238"/>
      <c r="G22" s="25"/>
      <c r="H22" s="2"/>
    </row>
    <row r="23" spans="1:8" ht="12.75" customHeight="1">
      <c r="A23" s="784" t="s">
        <v>80</v>
      </c>
      <c r="B23" s="785"/>
      <c r="C23" s="1"/>
      <c r="D23" s="1"/>
      <c r="E23" s="1"/>
      <c r="F23" s="1"/>
      <c r="G23" s="2"/>
      <c r="H23" s="2"/>
    </row>
    <row r="24" spans="1:8" ht="12.75" customHeight="1">
      <c r="A24" s="1"/>
      <c r="B24" s="1"/>
      <c r="C24" s="1"/>
      <c r="D24" s="1"/>
      <c r="E24" s="1"/>
      <c r="F24" s="1"/>
      <c r="G24" s="2"/>
      <c r="H24" s="2"/>
    </row>
    <row r="25" spans="1:8" ht="12.75" customHeight="1">
      <c r="A25" s="1"/>
      <c r="B25" s="1"/>
      <c r="C25" s="1"/>
      <c r="D25" s="1"/>
      <c r="E25" s="1"/>
      <c r="F25" s="1"/>
      <c r="G25" s="2"/>
      <c r="H25" s="2"/>
    </row>
    <row r="26" spans="1:8" ht="12.75" customHeight="1">
      <c r="A26" s="1"/>
      <c r="B26" s="1"/>
      <c r="C26" s="1"/>
      <c r="D26" s="1"/>
      <c r="E26" s="1"/>
      <c r="F26" s="1"/>
      <c r="G26" s="2"/>
      <c r="H26" s="2"/>
    </row>
    <row r="27" spans="1:8" ht="12.75" customHeight="1">
      <c r="A27" s="1"/>
      <c r="B27" s="1"/>
      <c r="C27" s="1"/>
      <c r="D27" s="1"/>
      <c r="E27" s="1"/>
      <c r="F27" s="1"/>
      <c r="G27" s="2"/>
      <c r="H27" s="2"/>
    </row>
    <row r="28" spans="1:8" ht="12.75" customHeight="1">
      <c r="A28" s="1"/>
      <c r="B28" s="1"/>
      <c r="C28" s="1"/>
      <c r="D28" s="1"/>
      <c r="E28" s="1"/>
      <c r="F28" s="1"/>
      <c r="G28" s="2"/>
      <c r="H28" s="2"/>
    </row>
    <row r="29" spans="1:8" ht="12.75" customHeight="1">
      <c r="A29" s="1"/>
      <c r="B29" s="1"/>
      <c r="C29" s="1"/>
      <c r="D29" s="1"/>
      <c r="E29" s="1"/>
      <c r="F29" s="1"/>
      <c r="G29" s="2"/>
      <c r="H29" s="2"/>
    </row>
    <row r="30" spans="1:8" ht="12.75" customHeight="1">
      <c r="A30" s="1"/>
      <c r="B30" s="1"/>
      <c r="C30" s="1"/>
      <c r="D30" s="1"/>
      <c r="E30" s="1"/>
      <c r="F30" s="1"/>
      <c r="G30" s="2"/>
      <c r="H30" s="2"/>
    </row>
    <row r="31" spans="1:8" ht="12.75" customHeight="1">
      <c r="A31" s="1"/>
      <c r="B31" s="1"/>
      <c r="C31" s="1"/>
      <c r="D31" s="1"/>
      <c r="E31" s="1"/>
      <c r="F31" s="1"/>
      <c r="G31" s="2"/>
      <c r="H31" s="2"/>
    </row>
    <row r="32" spans="1:8" ht="12.75" customHeight="1">
      <c r="A32" s="1"/>
      <c r="B32" s="1"/>
      <c r="C32" s="1"/>
      <c r="D32" s="1"/>
      <c r="E32" s="1"/>
      <c r="F32" s="1"/>
      <c r="G32" s="2"/>
      <c r="H32" s="2"/>
    </row>
    <row r="33" spans="1:8" ht="12.75" customHeight="1">
      <c r="A33" s="1"/>
      <c r="B33" s="1"/>
      <c r="C33" s="1"/>
      <c r="D33" s="1"/>
      <c r="E33" s="1"/>
      <c r="F33" s="1"/>
      <c r="G33" s="2"/>
      <c r="H33" s="2"/>
    </row>
    <row r="34" spans="1:8" ht="12.75" customHeight="1">
      <c r="A34" s="1"/>
      <c r="B34" s="1"/>
      <c r="C34" s="1"/>
      <c r="D34" s="1"/>
      <c r="E34" s="1"/>
      <c r="F34" s="1"/>
      <c r="G34" s="2"/>
      <c r="H34" s="2"/>
    </row>
    <row r="35" spans="1:8" ht="12.75" customHeight="1">
      <c r="A35" s="1"/>
      <c r="B35" s="1"/>
      <c r="C35" s="1"/>
      <c r="D35" s="1"/>
      <c r="E35" s="1"/>
      <c r="F35" s="1"/>
      <c r="G35" s="2"/>
      <c r="H35" s="2"/>
    </row>
    <row r="36" spans="1:8">
      <c r="A36" s="1"/>
      <c r="B36" s="1"/>
      <c r="C36" s="1"/>
      <c r="D36" s="1"/>
      <c r="E36" s="1"/>
      <c r="F36" s="1"/>
      <c r="G36" s="2"/>
      <c r="H36" s="2"/>
    </row>
    <row r="37" spans="1:8">
      <c r="A37" s="1"/>
      <c r="B37" s="1"/>
      <c r="C37" s="1"/>
      <c r="D37" s="1"/>
      <c r="E37" s="1"/>
      <c r="F37" s="1"/>
      <c r="G37" s="2"/>
      <c r="H37" s="2"/>
    </row>
    <row r="38" spans="1:8">
      <c r="A38" s="1"/>
      <c r="B38" s="1"/>
      <c r="C38" s="1"/>
      <c r="D38" s="1"/>
      <c r="E38" s="1"/>
      <c r="F38" s="1"/>
      <c r="G38" s="2"/>
      <c r="H38" s="2"/>
    </row>
  </sheetData>
  <sheetProtection password="CF29" sheet="1" objects="1" scenarios="1"/>
  <mergeCells count="7">
    <mergeCell ref="A23:B23"/>
    <mergeCell ref="A2:A5"/>
    <mergeCell ref="C2:F4"/>
    <mergeCell ref="B9:G9"/>
    <mergeCell ref="B20:C20"/>
    <mergeCell ref="D20:E20"/>
    <mergeCell ref="F20:G20"/>
  </mergeCells>
  <phoneticPr fontId="4"/>
  <conditionalFormatting sqref="B12">
    <cfRule type="expression" dxfId="86" priority="43">
      <formula>LEN(B12)&gt;0</formula>
    </cfRule>
  </conditionalFormatting>
  <conditionalFormatting sqref="D12">
    <cfRule type="expression" dxfId="85" priority="28">
      <formula>LEN(D12)&gt;0</formula>
    </cfRule>
  </conditionalFormatting>
  <conditionalFormatting sqref="B20:C20">
    <cfRule type="expression" dxfId="84" priority="33">
      <formula>LEN(B20)&gt;0</formula>
    </cfRule>
  </conditionalFormatting>
  <conditionalFormatting sqref="F20:G20">
    <cfRule type="expression" dxfId="83" priority="30">
      <formula>LEN(F20)&gt;0</formula>
    </cfRule>
  </conditionalFormatting>
  <conditionalFormatting sqref="F14">
    <cfRule type="expression" dxfId="82" priority="17">
      <formula>LEN(F14)&gt;0</formula>
    </cfRule>
  </conditionalFormatting>
  <conditionalFormatting sqref="B14">
    <cfRule type="expression" dxfId="81" priority="22">
      <formula>LEN(B14)&gt;0</formula>
    </cfRule>
  </conditionalFormatting>
  <conditionalFormatting sqref="F12">
    <cfRule type="expression" dxfId="80" priority="27">
      <formula>LEN(F12)&gt;0</formula>
    </cfRule>
  </conditionalFormatting>
  <conditionalFormatting sqref="B22">
    <cfRule type="expression" dxfId="79" priority="32">
      <formula>LEN(B22)&gt;0</formula>
    </cfRule>
  </conditionalFormatting>
  <conditionalFormatting sqref="D20:E20">
    <cfRule type="expression" dxfId="78" priority="31">
      <formula>LEN(D20)&gt;0</formula>
    </cfRule>
  </conditionalFormatting>
  <conditionalFormatting sqref="C7">
    <cfRule type="expression" dxfId="77" priority="29">
      <formula>LEN(C7)&gt;0</formula>
    </cfRule>
  </conditionalFormatting>
  <conditionalFormatting sqref="D14">
    <cfRule type="expression" dxfId="76" priority="4">
      <formula>LEN(D14)&gt;0</formula>
    </cfRule>
  </conditionalFormatting>
  <conditionalFormatting sqref="D18">
    <cfRule type="expression" dxfId="75" priority="6">
      <formula>LEN(D18)&gt;0</formula>
    </cfRule>
  </conditionalFormatting>
  <conditionalFormatting sqref="F18">
    <cfRule type="expression" dxfId="74" priority="5">
      <formula>LEN(F18)&gt;0</formula>
    </cfRule>
  </conditionalFormatting>
  <conditionalFormatting sqref="C14">
    <cfRule type="expression" dxfId="73" priority="21">
      <formula>LEN(C14)&gt;0</formula>
    </cfRule>
  </conditionalFormatting>
  <conditionalFormatting sqref="B16">
    <cfRule type="expression" dxfId="72" priority="16">
      <formula>LEN(B16)&gt;0</formula>
    </cfRule>
  </conditionalFormatting>
  <conditionalFormatting sqref="C16">
    <cfRule type="expression" dxfId="71" priority="15">
      <formula>LEN(C16)&gt;0</formula>
    </cfRule>
  </conditionalFormatting>
  <conditionalFormatting sqref="E16">
    <cfRule type="expression" dxfId="70" priority="14">
      <formula>LEN(E16)&gt;0</formula>
    </cfRule>
  </conditionalFormatting>
  <conditionalFormatting sqref="G16">
    <cfRule type="expression" dxfId="69" priority="13">
      <formula>LEN(G16)&gt;0</formula>
    </cfRule>
  </conditionalFormatting>
  <conditionalFormatting sqref="D16">
    <cfRule type="expression" dxfId="68" priority="12">
      <formula>LEN(D16)&gt;0</formula>
    </cfRule>
  </conditionalFormatting>
  <conditionalFormatting sqref="F16">
    <cfRule type="expression" dxfId="67" priority="11">
      <formula>LEN(F16)&gt;0</formula>
    </cfRule>
  </conditionalFormatting>
  <conditionalFormatting sqref="C18">
    <cfRule type="expression" dxfId="66" priority="10">
      <formula>LEN(C18)&gt;0</formula>
    </cfRule>
  </conditionalFormatting>
  <conditionalFormatting sqref="E18">
    <cfRule type="expression" dxfId="65" priority="9">
      <formula>LEN(E18)&gt;0</formula>
    </cfRule>
  </conditionalFormatting>
  <conditionalFormatting sqref="G18">
    <cfRule type="expression" dxfId="64" priority="8">
      <formula>LEN(G18)&gt;0</formula>
    </cfRule>
  </conditionalFormatting>
  <conditionalFormatting sqref="B18">
    <cfRule type="expression" dxfId="63" priority="7">
      <formula>LEN(B18)&gt;0</formula>
    </cfRule>
  </conditionalFormatting>
  <conditionalFormatting sqref="E14">
    <cfRule type="expression" dxfId="62" priority="3">
      <formula>LEN(E14)&gt;0</formula>
    </cfRule>
  </conditionalFormatting>
  <conditionalFormatting sqref="G14">
    <cfRule type="expression" dxfId="61" priority="2">
      <formula>LEN(G14)&gt;0</formula>
    </cfRule>
  </conditionalFormatting>
  <conditionalFormatting sqref="D22">
    <cfRule type="expression" dxfId="60" priority="1">
      <formula>LEN(D22)&gt;0</formula>
    </cfRule>
  </conditionalFormatting>
  <dataValidations count="4">
    <dataValidation type="list" allowBlank="1" showInputMessage="1" showErrorMessage="1" sqref="B14 F14 D14">
      <formula1>$M$1:$M$5</formula1>
    </dataValidation>
    <dataValidation type="list" allowBlank="1" showInputMessage="1" showErrorMessage="1" sqref="B16 D16 F16 B18 D18 F18">
      <formula1>$M$6:$M$10</formula1>
    </dataValidation>
    <dataValidation type="list" allowBlank="1" showInputMessage="1" showErrorMessage="1" sqref="C16 G18 E18 C18 G16 E16">
      <formula1>$N$6:$N$9</formula1>
    </dataValidation>
    <dataValidation type="list" allowBlank="1" showInputMessage="1" showErrorMessage="1" sqref="C14 E14 G14">
      <formula1>$N$6:$N$8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W277"/>
  <sheetViews>
    <sheetView showZeros="0" view="pageBreakPreview" zoomScaleNormal="100" zoomScaleSheetLayoutView="100" workbookViewId="0">
      <pane xSplit="1" ySplit="5" topLeftCell="B14" activePane="bottomRight" state="frozen"/>
      <selection pane="topRight" activeCell="B1" sqref="B1"/>
      <selection pane="bottomLeft" activeCell="A6" sqref="A6"/>
      <selection pane="bottomRight" activeCell="F3" sqref="F3"/>
    </sheetView>
  </sheetViews>
  <sheetFormatPr defaultRowHeight="13.5"/>
  <cols>
    <col min="1" max="1" width="18" style="5" customWidth="1"/>
    <col min="2" max="2" width="16.875" style="5" customWidth="1"/>
    <col min="3" max="3" width="16.625" style="5" customWidth="1"/>
    <col min="4" max="4" width="16.375" style="5" customWidth="1"/>
    <col min="5" max="5" width="5" style="5" customWidth="1"/>
    <col min="6" max="6" width="5.625" style="5" customWidth="1"/>
    <col min="7" max="7" width="5" style="5" customWidth="1"/>
    <col min="8" max="8" width="5.375" style="5" customWidth="1"/>
    <col min="9" max="9" width="5" style="374" customWidth="1"/>
    <col min="10" max="10" width="15.625" style="5" customWidth="1"/>
    <col min="11" max="11" width="5" style="5" customWidth="1"/>
    <col min="12" max="12" width="13.75" style="5" customWidth="1"/>
    <col min="13" max="13" width="5" style="5" customWidth="1"/>
    <col min="14" max="14" width="5.25" style="380" customWidth="1"/>
    <col min="15" max="17" width="23" style="4" customWidth="1"/>
    <col min="18" max="19" width="5.375" style="41" customWidth="1"/>
    <col min="20" max="21" width="9" style="42"/>
    <col min="22" max="22" width="9" style="36"/>
    <col min="23" max="23" width="9" style="4"/>
    <col min="24" max="16384" width="9" style="5"/>
  </cols>
  <sheetData>
    <row r="1" spans="1:23" ht="15" thickBot="1">
      <c r="A1" s="27" t="s">
        <v>176</v>
      </c>
      <c r="B1" s="1"/>
      <c r="C1" s="1"/>
      <c r="D1" s="1"/>
      <c r="E1" s="1"/>
      <c r="F1" s="1"/>
      <c r="G1" s="1"/>
      <c r="H1" s="1"/>
      <c r="I1" s="72"/>
      <c r="J1" s="1"/>
      <c r="K1" s="1"/>
      <c r="L1" s="1"/>
      <c r="M1" s="1"/>
      <c r="N1" s="378"/>
      <c r="O1" s="2"/>
      <c r="P1" s="2"/>
      <c r="Q1" s="2"/>
      <c r="R1" s="51"/>
      <c r="S1" s="51"/>
      <c r="T1" s="49"/>
      <c r="U1" s="39"/>
      <c r="W1" s="5"/>
    </row>
    <row r="2" spans="1:23" ht="42" customHeight="1" thickBot="1">
      <c r="A2" s="389" t="s">
        <v>426</v>
      </c>
      <c r="B2" s="1051" t="s">
        <v>458</v>
      </c>
      <c r="C2" s="812"/>
      <c r="D2" s="812"/>
      <c r="E2" s="812"/>
      <c r="F2" s="812"/>
      <c r="G2" s="812"/>
      <c r="H2" s="812"/>
      <c r="I2" s="812"/>
      <c r="J2" s="813"/>
      <c r="K2" s="1"/>
      <c r="L2" s="1"/>
      <c r="M2" s="1"/>
      <c r="N2" s="378"/>
      <c r="O2" s="2"/>
      <c r="P2" s="2"/>
      <c r="Q2" s="2"/>
      <c r="R2" s="49" t="str">
        <f>(初期設定!D11)</f>
        <v>アナウンス</v>
      </c>
      <c r="S2" s="49">
        <f>(初期設定!C20)</f>
        <v>1</v>
      </c>
      <c r="T2" s="49" t="str">
        <f>(初期設定!D26)</f>
        <v>有り</v>
      </c>
      <c r="U2" s="49"/>
      <c r="W2" s="5"/>
    </row>
    <row r="3" spans="1:23" ht="73.5" customHeight="1" thickBot="1">
      <c r="A3" s="684" t="s">
        <v>450</v>
      </c>
      <c r="B3" s="1"/>
      <c r="C3" s="1"/>
      <c r="D3" s="1"/>
      <c r="E3" s="1"/>
      <c r="F3" s="1"/>
      <c r="G3" s="1"/>
      <c r="H3" s="1"/>
      <c r="I3" s="72"/>
      <c r="J3" s="1"/>
      <c r="K3" s="1"/>
      <c r="L3" s="1"/>
      <c r="M3" s="1"/>
      <c r="N3" s="378"/>
      <c r="O3" s="2"/>
      <c r="P3" s="2"/>
      <c r="Q3" s="2"/>
      <c r="R3" s="49" t="str">
        <f>(初期設定!D12)</f>
        <v>朗読</v>
      </c>
      <c r="S3" s="49">
        <f>(初期設定!C21)</f>
        <v>2</v>
      </c>
      <c r="T3" s="49" t="str">
        <f>(初期設定!D27)</f>
        <v>なし</v>
      </c>
      <c r="U3" s="49"/>
      <c r="W3" s="5"/>
    </row>
    <row r="4" spans="1:23" ht="21.75" customHeight="1">
      <c r="A4" s="376"/>
      <c r="B4" s="223" t="s">
        <v>91</v>
      </c>
      <c r="C4" s="799" t="s">
        <v>98</v>
      </c>
      <c r="D4" s="801" t="s">
        <v>427</v>
      </c>
      <c r="E4" s="803" t="s">
        <v>92</v>
      </c>
      <c r="F4" s="804"/>
      <c r="G4" s="805" t="s">
        <v>93</v>
      </c>
      <c r="H4" s="806"/>
      <c r="I4" s="807" t="s">
        <v>421</v>
      </c>
      <c r="J4" s="807"/>
      <c r="K4" s="807"/>
      <c r="L4" s="807"/>
      <c r="M4" s="807"/>
      <c r="N4" s="808"/>
      <c r="O4" s="2"/>
      <c r="P4" s="2"/>
      <c r="Q4" s="2"/>
      <c r="R4" s="49" t="str">
        <f>(初期設定!D13)</f>
        <v>オーディオピクチャー(AP)</v>
      </c>
      <c r="S4" s="49">
        <f>(初期設定!C22)</f>
        <v>3</v>
      </c>
      <c r="T4" s="49"/>
      <c r="U4" s="49"/>
      <c r="V4" s="50"/>
      <c r="W4" s="5"/>
    </row>
    <row r="5" spans="1:23" ht="32.25" customHeight="1" thickBot="1">
      <c r="A5" s="376"/>
      <c r="B5" s="322" t="s">
        <v>94</v>
      </c>
      <c r="C5" s="800"/>
      <c r="D5" s="802"/>
      <c r="E5" s="793" t="s">
        <v>425</v>
      </c>
      <c r="F5" s="794"/>
      <c r="G5" s="809" t="s">
        <v>422</v>
      </c>
      <c r="H5" s="810"/>
      <c r="I5" s="795" t="s">
        <v>423</v>
      </c>
      <c r="J5" s="796"/>
      <c r="K5" s="797" t="s">
        <v>430</v>
      </c>
      <c r="L5" s="795"/>
      <c r="M5" s="797" t="s">
        <v>424</v>
      </c>
      <c r="N5" s="798"/>
      <c r="O5" s="2"/>
      <c r="P5" s="2"/>
      <c r="Q5" s="2"/>
      <c r="R5" s="49" t="str">
        <f>(初期設定!D14)</f>
        <v>ビデオメッセージ(VM)</v>
      </c>
      <c r="S5" s="49">
        <f>(初期設定!C23)</f>
        <v>4</v>
      </c>
      <c r="T5" s="49"/>
      <c r="U5" s="49"/>
      <c r="V5" s="1"/>
      <c r="W5" s="5"/>
    </row>
    <row r="6" spans="1:23" ht="15" customHeight="1">
      <c r="A6" s="1">
        <v>1</v>
      </c>
      <c r="B6" s="384"/>
      <c r="C6" s="385"/>
      <c r="D6" s="385"/>
      <c r="E6" s="55" t="str">
        <f>IF(B6="アナウンス","記入→",IF(B6="朗読","記入→",IF(B6="番組部門のみ参加","記入→","")))</f>
        <v/>
      </c>
      <c r="F6" s="321"/>
      <c r="G6" s="55" t="str">
        <f>IF(B6="アナウンス","記入→","")</f>
        <v/>
      </c>
      <c r="H6" s="893"/>
      <c r="I6" s="708" t="str">
        <f>IF(B6="アナウンス","",IF(B6="朗読","記入→",""))</f>
        <v/>
      </c>
      <c r="J6" s="900"/>
      <c r="K6" s="710" t="str">
        <f t="shared" ref="K6:K10" si="0">IF(B6="アナウンス","",IF(B6="朗読","記入→",""))</f>
        <v/>
      </c>
      <c r="L6" s="901"/>
      <c r="M6" s="55" t="str">
        <f t="shared" ref="M6:M10" si="1">IF(B6="アナウンス","",IF(B6="朗読","記入→",""))</f>
        <v/>
      </c>
      <c r="N6" s="381"/>
      <c r="O6" s="2"/>
      <c r="P6" s="2"/>
      <c r="Q6" s="2"/>
      <c r="R6" s="49" t="str">
        <f>(初期設定!D15)</f>
        <v>番組部門のみ参加</v>
      </c>
      <c r="S6" s="49">
        <f>(初期設定!C24)</f>
        <v>5</v>
      </c>
      <c r="T6" s="49"/>
      <c r="U6" s="49"/>
      <c r="V6" s="1"/>
      <c r="W6" s="5"/>
    </row>
    <row r="7" spans="1:23" ht="15" customHeight="1">
      <c r="A7" s="1">
        <v>2</v>
      </c>
      <c r="B7" s="377"/>
      <c r="C7" s="386"/>
      <c r="D7" s="386"/>
      <c r="E7" s="56">
        <f>IF(B7="アナウンス","記入→",IF(B7="朗読","記入→",IF(B7="テレビ番組","",IF(B7="ラジオ番組","",IF(B7="創作テレビドラマ","",IF(B7="創作ラジオドラマ","",IF(B7="研究発表","",IF(B7="番組部門のみ参加","記入→",))))))))</f>
        <v>0</v>
      </c>
      <c r="F7" s="53"/>
      <c r="G7" s="56" t="str">
        <f t="shared" ref="G7:G10" si="2">IF(B7="アナウンス","記入→","")</f>
        <v/>
      </c>
      <c r="H7" s="894"/>
      <c r="I7" s="708" t="str">
        <f t="shared" ref="I7:I10" si="3">IF(B7="アナウンス","",IF(B7="朗読","記入→",""))</f>
        <v/>
      </c>
      <c r="J7" s="900"/>
      <c r="K7" s="393" t="str">
        <f t="shared" si="0"/>
        <v/>
      </c>
      <c r="L7" s="1049"/>
      <c r="M7" s="56" t="str">
        <f t="shared" si="1"/>
        <v/>
      </c>
      <c r="N7" s="382"/>
      <c r="O7" s="2"/>
      <c r="P7" s="2"/>
      <c r="Q7" s="2"/>
      <c r="R7" s="49">
        <f>(初期設定!D16)</f>
        <v>0</v>
      </c>
      <c r="S7" s="49"/>
      <c r="T7" s="40"/>
      <c r="U7" s="40"/>
      <c r="V7" s="1"/>
      <c r="W7" s="5"/>
    </row>
    <row r="8" spans="1:23" ht="15" customHeight="1">
      <c r="A8" s="1">
        <v>3</v>
      </c>
      <c r="B8" s="377"/>
      <c r="C8" s="386"/>
      <c r="D8" s="386"/>
      <c r="E8" s="56">
        <f t="shared" ref="E8:E10" si="4">IF(B8="アナウンス","記入→",IF(B8="朗読","記入→",IF(B8="テレビ番組","",IF(B8="ラジオ番組","",IF(B8="創作テレビドラマ","",IF(B8="創作ラジオドラマ","",IF(B8="研究発表","",IF(B8="番組部門のみ参加","記入→",))))))))</f>
        <v>0</v>
      </c>
      <c r="F8" s="53"/>
      <c r="G8" s="56" t="str">
        <f t="shared" si="2"/>
        <v/>
      </c>
      <c r="H8" s="894"/>
      <c r="I8" s="708" t="str">
        <f t="shared" si="3"/>
        <v/>
      </c>
      <c r="J8" s="900"/>
      <c r="K8" s="393" t="str">
        <f t="shared" si="0"/>
        <v/>
      </c>
      <c r="L8" s="1049"/>
      <c r="M8" s="56" t="str">
        <f t="shared" si="1"/>
        <v/>
      </c>
      <c r="N8" s="382"/>
      <c r="O8" s="2"/>
      <c r="P8" s="2"/>
      <c r="Q8" s="2"/>
      <c r="R8" s="49">
        <f>(初期設定!D17)</f>
        <v>0</v>
      </c>
      <c r="S8" s="49"/>
      <c r="T8" s="40"/>
      <c r="U8" s="40"/>
      <c r="V8" s="1"/>
      <c r="W8" s="5"/>
    </row>
    <row r="9" spans="1:23" ht="15" customHeight="1">
      <c r="A9" s="1">
        <v>4</v>
      </c>
      <c r="B9" s="377"/>
      <c r="C9" s="386"/>
      <c r="D9" s="386"/>
      <c r="E9" s="56">
        <f t="shared" si="4"/>
        <v>0</v>
      </c>
      <c r="F9" s="53"/>
      <c r="G9" s="56" t="str">
        <f t="shared" si="2"/>
        <v/>
      </c>
      <c r="H9" s="894"/>
      <c r="I9" s="708" t="str">
        <f t="shared" si="3"/>
        <v/>
      </c>
      <c r="J9" s="900"/>
      <c r="K9" s="393" t="str">
        <f t="shared" si="0"/>
        <v/>
      </c>
      <c r="L9" s="1049"/>
      <c r="M9" s="56" t="str">
        <f t="shared" si="1"/>
        <v/>
      </c>
      <c r="N9" s="382"/>
      <c r="O9" s="2"/>
      <c r="P9" s="2"/>
      <c r="Q9" s="2"/>
      <c r="R9" s="49">
        <f>(初期設定!D18)</f>
        <v>0</v>
      </c>
      <c r="S9" s="49"/>
      <c r="T9" s="40"/>
      <c r="U9" s="40"/>
      <c r="V9" s="1"/>
      <c r="W9" s="5"/>
    </row>
    <row r="10" spans="1:23" ht="15" customHeight="1">
      <c r="A10" s="1">
        <v>5</v>
      </c>
      <c r="B10" s="377"/>
      <c r="C10" s="386"/>
      <c r="D10" s="386"/>
      <c r="E10" s="56">
        <f t="shared" si="4"/>
        <v>0</v>
      </c>
      <c r="F10" s="53"/>
      <c r="G10" s="56" t="str">
        <f t="shared" si="2"/>
        <v/>
      </c>
      <c r="H10" s="894"/>
      <c r="I10" s="708" t="str">
        <f t="shared" si="3"/>
        <v/>
      </c>
      <c r="J10" s="900"/>
      <c r="K10" s="393" t="str">
        <f t="shared" si="0"/>
        <v/>
      </c>
      <c r="L10" s="1049"/>
      <c r="M10" s="56" t="str">
        <f t="shared" si="1"/>
        <v/>
      </c>
      <c r="N10" s="382"/>
      <c r="O10" s="2"/>
      <c r="P10" s="2"/>
      <c r="Q10" s="2"/>
      <c r="R10" s="49"/>
      <c r="S10" s="49"/>
      <c r="T10" s="40"/>
      <c r="U10" s="40"/>
      <c r="V10" s="1"/>
      <c r="W10" s="5"/>
    </row>
    <row r="11" spans="1:23" ht="15" customHeight="1">
      <c r="A11" s="1">
        <v>6</v>
      </c>
      <c r="B11" s="377"/>
      <c r="C11" s="386"/>
      <c r="D11" s="386"/>
      <c r="E11" s="56">
        <f t="shared" ref="E8:E65" si="5">IF(B11="アナウンス","記入→",IF(B11="朗読","記入→",IF(B11="テレビ番組","",IF(B11="ラジオ番組","",IF(B11="創作テレビドラマ","",IF(B11="創作ラジオドラマ","",IF(B11="研究発表","",IF(B11="番組部門のみ参加","記入→",))))))))</f>
        <v>0</v>
      </c>
      <c r="F11" s="711"/>
      <c r="G11" s="56" t="str">
        <f t="shared" ref="G7:G65" si="6">IF(B11="アナウンス","記入→","")</f>
        <v/>
      </c>
      <c r="H11" s="935"/>
      <c r="I11" s="708" t="str">
        <f t="shared" ref="I7:I65" si="7">IF(B11="アナウンス","",IF(B11="朗読","記入→",""))</f>
        <v/>
      </c>
      <c r="J11" s="900"/>
      <c r="K11" s="393" t="str">
        <f t="shared" ref="K6:K37" si="8">IF(B11="アナウンス","",IF(B11="朗読","記入→",""))</f>
        <v/>
      </c>
      <c r="L11" s="937"/>
      <c r="M11" s="390" t="str">
        <f t="shared" ref="M6:M37" si="9">IF(B11="アナウンス","",IF(B11="朗読","記入→",""))</f>
        <v/>
      </c>
      <c r="N11" s="382"/>
      <c r="O11" s="2"/>
      <c r="P11" s="2"/>
      <c r="Q11" s="2"/>
      <c r="R11" s="49"/>
      <c r="S11" s="49"/>
      <c r="T11" s="40"/>
      <c r="U11" s="40"/>
      <c r="V11" s="1"/>
      <c r="W11" s="5"/>
    </row>
    <row r="12" spans="1:23" ht="15" customHeight="1">
      <c r="A12" s="1">
        <v>7</v>
      </c>
      <c r="B12" s="377"/>
      <c r="C12" s="386"/>
      <c r="D12" s="386"/>
      <c r="E12" s="56">
        <f t="shared" si="5"/>
        <v>0</v>
      </c>
      <c r="F12" s="711"/>
      <c r="G12" s="56" t="str">
        <f t="shared" si="6"/>
        <v/>
      </c>
      <c r="H12" s="935"/>
      <c r="I12" s="708" t="str">
        <f t="shared" si="7"/>
        <v/>
      </c>
      <c r="J12" s="900"/>
      <c r="K12" s="393" t="str">
        <f t="shared" si="8"/>
        <v/>
      </c>
      <c r="L12" s="937"/>
      <c r="M12" s="390" t="str">
        <f t="shared" si="9"/>
        <v/>
      </c>
      <c r="N12" s="382"/>
      <c r="O12" s="2"/>
      <c r="P12" s="2"/>
      <c r="Q12" s="2"/>
      <c r="R12" s="49"/>
      <c r="S12" s="49"/>
      <c r="T12" s="40"/>
      <c r="U12" s="40"/>
      <c r="V12" s="1"/>
      <c r="W12" s="5"/>
    </row>
    <row r="13" spans="1:23" ht="15" customHeight="1">
      <c r="A13" s="1">
        <v>8</v>
      </c>
      <c r="B13" s="377"/>
      <c r="C13" s="386"/>
      <c r="D13" s="386"/>
      <c r="E13" s="56">
        <f t="shared" si="5"/>
        <v>0</v>
      </c>
      <c r="F13" s="711"/>
      <c r="G13" s="56" t="str">
        <f t="shared" si="6"/>
        <v/>
      </c>
      <c r="H13" s="935"/>
      <c r="I13" s="708" t="str">
        <f t="shared" si="7"/>
        <v/>
      </c>
      <c r="J13" s="900"/>
      <c r="K13" s="393" t="str">
        <f t="shared" si="8"/>
        <v/>
      </c>
      <c r="L13" s="937"/>
      <c r="M13" s="390" t="str">
        <f t="shared" si="9"/>
        <v/>
      </c>
      <c r="N13" s="382"/>
      <c r="O13" s="2"/>
      <c r="P13" s="2"/>
      <c r="Q13" s="2"/>
      <c r="R13" s="49"/>
      <c r="S13" s="49"/>
      <c r="T13" s="40"/>
      <c r="U13" s="40"/>
      <c r="V13" s="1"/>
      <c r="W13" s="5"/>
    </row>
    <row r="14" spans="1:23" ht="15" customHeight="1">
      <c r="A14" s="1">
        <v>9</v>
      </c>
      <c r="B14" s="377"/>
      <c r="C14" s="386"/>
      <c r="D14" s="386"/>
      <c r="E14" s="56">
        <f t="shared" si="5"/>
        <v>0</v>
      </c>
      <c r="F14" s="711"/>
      <c r="G14" s="56" t="str">
        <f t="shared" si="6"/>
        <v/>
      </c>
      <c r="H14" s="935"/>
      <c r="I14" s="708" t="str">
        <f t="shared" si="7"/>
        <v/>
      </c>
      <c r="J14" s="900"/>
      <c r="K14" s="393" t="str">
        <f t="shared" si="8"/>
        <v/>
      </c>
      <c r="L14" s="937"/>
      <c r="M14" s="390" t="str">
        <f t="shared" si="9"/>
        <v/>
      </c>
      <c r="N14" s="382"/>
      <c r="O14" s="2"/>
      <c r="P14" s="2"/>
      <c r="Q14" s="2"/>
      <c r="R14" s="49"/>
      <c r="S14" s="49"/>
      <c r="T14" s="40"/>
      <c r="U14" s="40"/>
      <c r="V14" s="1"/>
      <c r="W14" s="5"/>
    </row>
    <row r="15" spans="1:23" ht="15" customHeight="1">
      <c r="A15" s="1">
        <v>10</v>
      </c>
      <c r="B15" s="377"/>
      <c r="C15" s="386"/>
      <c r="D15" s="386"/>
      <c r="E15" s="56">
        <f t="shared" si="5"/>
        <v>0</v>
      </c>
      <c r="F15" s="711"/>
      <c r="G15" s="56" t="str">
        <f t="shared" si="6"/>
        <v/>
      </c>
      <c r="H15" s="935"/>
      <c r="I15" s="708" t="str">
        <f t="shared" si="7"/>
        <v/>
      </c>
      <c r="J15" s="900"/>
      <c r="K15" s="393" t="str">
        <f t="shared" si="8"/>
        <v/>
      </c>
      <c r="L15" s="937"/>
      <c r="M15" s="390" t="str">
        <f t="shared" si="9"/>
        <v/>
      </c>
      <c r="N15" s="382"/>
      <c r="O15" s="2"/>
      <c r="P15" s="2"/>
      <c r="Q15" s="2"/>
      <c r="R15" s="49"/>
      <c r="S15" s="49"/>
      <c r="T15" s="40"/>
      <c r="U15" s="40"/>
      <c r="V15" s="1"/>
      <c r="W15" s="5"/>
    </row>
    <row r="16" spans="1:23" ht="15" customHeight="1">
      <c r="A16" s="1">
        <v>11</v>
      </c>
      <c r="B16" s="377"/>
      <c r="C16" s="386"/>
      <c r="D16" s="386"/>
      <c r="E16" s="56">
        <f t="shared" si="5"/>
        <v>0</v>
      </c>
      <c r="F16" s="711"/>
      <c r="G16" s="56" t="str">
        <f t="shared" si="6"/>
        <v/>
      </c>
      <c r="H16" s="935"/>
      <c r="I16" s="708" t="str">
        <f t="shared" si="7"/>
        <v/>
      </c>
      <c r="J16" s="900"/>
      <c r="K16" s="393" t="str">
        <f t="shared" si="8"/>
        <v/>
      </c>
      <c r="L16" s="937"/>
      <c r="M16" s="390" t="str">
        <f t="shared" si="9"/>
        <v/>
      </c>
      <c r="N16" s="382"/>
      <c r="O16" s="2"/>
      <c r="P16" s="2"/>
      <c r="Q16" s="2"/>
      <c r="R16" s="49"/>
      <c r="S16" s="49"/>
      <c r="T16" s="40"/>
      <c r="U16" s="40"/>
      <c r="V16" s="1"/>
      <c r="W16" s="5"/>
    </row>
    <row r="17" spans="1:23" ht="15" customHeight="1">
      <c r="A17" s="1">
        <v>12</v>
      </c>
      <c r="B17" s="377"/>
      <c r="C17" s="386"/>
      <c r="D17" s="386"/>
      <c r="E17" s="56">
        <f t="shared" si="5"/>
        <v>0</v>
      </c>
      <c r="F17" s="711"/>
      <c r="G17" s="56" t="str">
        <f t="shared" si="6"/>
        <v/>
      </c>
      <c r="H17" s="935"/>
      <c r="I17" s="708" t="str">
        <f t="shared" si="7"/>
        <v/>
      </c>
      <c r="J17" s="900"/>
      <c r="K17" s="393" t="str">
        <f t="shared" si="8"/>
        <v/>
      </c>
      <c r="L17" s="937"/>
      <c r="M17" s="390" t="str">
        <f t="shared" si="9"/>
        <v/>
      </c>
      <c r="N17" s="382"/>
      <c r="O17" s="2"/>
      <c r="P17" s="2"/>
      <c r="Q17" s="2"/>
      <c r="R17" s="49"/>
      <c r="S17" s="49"/>
      <c r="T17" s="40"/>
      <c r="U17" s="40"/>
      <c r="V17" s="1"/>
      <c r="W17" s="5"/>
    </row>
    <row r="18" spans="1:23" ht="15" customHeight="1">
      <c r="A18" s="1">
        <v>13</v>
      </c>
      <c r="B18" s="377"/>
      <c r="C18" s="386"/>
      <c r="D18" s="386"/>
      <c r="E18" s="56">
        <f t="shared" si="5"/>
        <v>0</v>
      </c>
      <c r="F18" s="711"/>
      <c r="G18" s="56" t="str">
        <f t="shared" si="6"/>
        <v/>
      </c>
      <c r="H18" s="935"/>
      <c r="I18" s="708" t="str">
        <f t="shared" si="7"/>
        <v/>
      </c>
      <c r="J18" s="900"/>
      <c r="K18" s="393" t="str">
        <f t="shared" si="8"/>
        <v/>
      </c>
      <c r="L18" s="937"/>
      <c r="M18" s="390" t="str">
        <f t="shared" si="9"/>
        <v/>
      </c>
      <c r="N18" s="382"/>
      <c r="O18" s="2"/>
      <c r="P18" s="2"/>
      <c r="Q18" s="2"/>
      <c r="R18" s="49"/>
      <c r="S18" s="49"/>
      <c r="T18" s="40"/>
      <c r="U18" s="40"/>
      <c r="V18" s="1"/>
      <c r="W18" s="5"/>
    </row>
    <row r="19" spans="1:23" ht="15" customHeight="1">
      <c r="A19" s="1">
        <v>14</v>
      </c>
      <c r="B19" s="377"/>
      <c r="C19" s="386"/>
      <c r="D19" s="386"/>
      <c r="E19" s="56">
        <f t="shared" si="5"/>
        <v>0</v>
      </c>
      <c r="F19" s="711"/>
      <c r="G19" s="56" t="str">
        <f t="shared" si="6"/>
        <v/>
      </c>
      <c r="H19" s="935"/>
      <c r="I19" s="708" t="str">
        <f t="shared" si="7"/>
        <v/>
      </c>
      <c r="J19" s="900"/>
      <c r="K19" s="393" t="str">
        <f t="shared" si="8"/>
        <v/>
      </c>
      <c r="L19" s="937"/>
      <c r="M19" s="390" t="str">
        <f t="shared" si="9"/>
        <v/>
      </c>
      <c r="N19" s="382"/>
      <c r="O19" s="2"/>
      <c r="P19" s="2"/>
      <c r="Q19" s="2"/>
      <c r="R19" s="49"/>
      <c r="S19" s="49"/>
      <c r="T19" s="40"/>
      <c r="U19" s="40"/>
      <c r="V19" s="1"/>
      <c r="W19" s="5"/>
    </row>
    <row r="20" spans="1:23" ht="15" customHeight="1">
      <c r="A20" s="1">
        <v>15</v>
      </c>
      <c r="B20" s="377"/>
      <c r="C20" s="386"/>
      <c r="D20" s="386"/>
      <c r="E20" s="56">
        <f t="shared" si="5"/>
        <v>0</v>
      </c>
      <c r="F20" s="711"/>
      <c r="G20" s="56" t="str">
        <f t="shared" si="6"/>
        <v/>
      </c>
      <c r="H20" s="935"/>
      <c r="I20" s="708" t="str">
        <f t="shared" si="7"/>
        <v/>
      </c>
      <c r="J20" s="900"/>
      <c r="K20" s="393" t="str">
        <f t="shared" si="8"/>
        <v/>
      </c>
      <c r="L20" s="937"/>
      <c r="M20" s="390" t="str">
        <f t="shared" si="9"/>
        <v/>
      </c>
      <c r="N20" s="382"/>
      <c r="O20" s="2"/>
      <c r="P20" s="2"/>
      <c r="Q20" s="2"/>
      <c r="R20" s="49"/>
      <c r="S20" s="49"/>
      <c r="T20" s="40"/>
      <c r="U20" s="40"/>
      <c r="V20" s="1"/>
      <c r="W20" s="5"/>
    </row>
    <row r="21" spans="1:23" ht="15" customHeight="1">
      <c r="A21" s="1">
        <v>16</v>
      </c>
      <c r="B21" s="377"/>
      <c r="C21" s="386"/>
      <c r="D21" s="386"/>
      <c r="E21" s="56">
        <f t="shared" si="5"/>
        <v>0</v>
      </c>
      <c r="F21" s="711"/>
      <c r="G21" s="56" t="str">
        <f t="shared" si="6"/>
        <v/>
      </c>
      <c r="H21" s="935"/>
      <c r="I21" s="708" t="str">
        <f t="shared" si="7"/>
        <v/>
      </c>
      <c r="J21" s="900"/>
      <c r="K21" s="393" t="str">
        <f t="shared" si="8"/>
        <v/>
      </c>
      <c r="L21" s="937"/>
      <c r="M21" s="390" t="str">
        <f t="shared" si="9"/>
        <v/>
      </c>
      <c r="N21" s="382"/>
      <c r="O21" s="2"/>
      <c r="P21" s="2"/>
      <c r="Q21" s="2"/>
      <c r="R21" s="49"/>
      <c r="S21" s="49"/>
      <c r="T21" s="40"/>
      <c r="U21" s="40"/>
      <c r="V21" s="1"/>
      <c r="W21" s="5"/>
    </row>
    <row r="22" spans="1:23" ht="15" customHeight="1">
      <c r="A22" s="1">
        <v>17</v>
      </c>
      <c r="B22" s="377"/>
      <c r="C22" s="386"/>
      <c r="D22" s="386"/>
      <c r="E22" s="56">
        <f t="shared" si="5"/>
        <v>0</v>
      </c>
      <c r="F22" s="711"/>
      <c r="G22" s="56" t="str">
        <f t="shared" si="6"/>
        <v/>
      </c>
      <c r="H22" s="935"/>
      <c r="I22" s="708" t="str">
        <f t="shared" si="7"/>
        <v/>
      </c>
      <c r="J22" s="900"/>
      <c r="K22" s="393" t="str">
        <f t="shared" si="8"/>
        <v/>
      </c>
      <c r="L22" s="937"/>
      <c r="M22" s="390" t="str">
        <f t="shared" si="9"/>
        <v/>
      </c>
      <c r="N22" s="382"/>
      <c r="O22" s="2"/>
      <c r="P22" s="2"/>
      <c r="Q22" s="2"/>
      <c r="R22" s="49"/>
      <c r="S22" s="49"/>
      <c r="T22" s="40"/>
      <c r="U22" s="40"/>
      <c r="V22" s="1"/>
      <c r="W22" s="5"/>
    </row>
    <row r="23" spans="1:23" ht="15" customHeight="1">
      <c r="A23" s="1">
        <v>18</v>
      </c>
      <c r="B23" s="377"/>
      <c r="C23" s="386"/>
      <c r="D23" s="386"/>
      <c r="E23" s="56">
        <f t="shared" si="5"/>
        <v>0</v>
      </c>
      <c r="F23" s="711"/>
      <c r="G23" s="56" t="str">
        <f t="shared" si="6"/>
        <v/>
      </c>
      <c r="H23" s="935"/>
      <c r="I23" s="708" t="str">
        <f t="shared" si="7"/>
        <v/>
      </c>
      <c r="J23" s="900"/>
      <c r="K23" s="393" t="str">
        <f t="shared" si="8"/>
        <v/>
      </c>
      <c r="L23" s="937"/>
      <c r="M23" s="390" t="str">
        <f t="shared" si="9"/>
        <v/>
      </c>
      <c r="N23" s="382"/>
      <c r="O23" s="2"/>
      <c r="P23" s="2"/>
      <c r="Q23" s="2"/>
      <c r="R23" s="49"/>
      <c r="S23" s="49"/>
      <c r="T23" s="40"/>
      <c r="U23" s="40"/>
      <c r="V23" s="1"/>
      <c r="W23" s="5"/>
    </row>
    <row r="24" spans="1:23" ht="15" customHeight="1">
      <c r="A24" s="1">
        <v>19</v>
      </c>
      <c r="B24" s="377"/>
      <c r="C24" s="386"/>
      <c r="D24" s="386"/>
      <c r="E24" s="56">
        <f t="shared" si="5"/>
        <v>0</v>
      </c>
      <c r="F24" s="711"/>
      <c r="G24" s="56" t="str">
        <f t="shared" si="6"/>
        <v/>
      </c>
      <c r="H24" s="935"/>
      <c r="I24" s="708" t="str">
        <f t="shared" si="7"/>
        <v/>
      </c>
      <c r="J24" s="900"/>
      <c r="K24" s="393" t="str">
        <f t="shared" si="8"/>
        <v/>
      </c>
      <c r="L24" s="937"/>
      <c r="M24" s="390" t="str">
        <f t="shared" si="9"/>
        <v/>
      </c>
      <c r="N24" s="382"/>
      <c r="O24" s="2"/>
      <c r="P24" s="2"/>
      <c r="Q24" s="2"/>
      <c r="R24" s="49"/>
      <c r="S24" s="49"/>
      <c r="T24" s="40"/>
      <c r="U24" s="40"/>
      <c r="V24" s="1"/>
      <c r="W24" s="5"/>
    </row>
    <row r="25" spans="1:23" ht="15" customHeight="1">
      <c r="A25" s="1">
        <v>20</v>
      </c>
      <c r="B25" s="377"/>
      <c r="C25" s="386"/>
      <c r="D25" s="386"/>
      <c r="E25" s="56">
        <f t="shared" si="5"/>
        <v>0</v>
      </c>
      <c r="F25" s="711"/>
      <c r="G25" s="56" t="str">
        <f t="shared" si="6"/>
        <v/>
      </c>
      <c r="H25" s="935"/>
      <c r="I25" s="708" t="str">
        <f t="shared" si="7"/>
        <v/>
      </c>
      <c r="J25" s="900"/>
      <c r="K25" s="393" t="str">
        <f t="shared" si="8"/>
        <v/>
      </c>
      <c r="L25" s="937"/>
      <c r="M25" s="390" t="str">
        <f t="shared" si="9"/>
        <v/>
      </c>
      <c r="N25" s="382"/>
      <c r="O25" s="2"/>
      <c r="P25" s="2"/>
      <c r="Q25" s="2"/>
      <c r="R25" s="49"/>
      <c r="S25" s="49"/>
      <c r="T25" s="40"/>
      <c r="U25" s="40"/>
      <c r="V25" s="1"/>
      <c r="W25" s="5"/>
    </row>
    <row r="26" spans="1:23" ht="15" customHeight="1">
      <c r="A26" s="1">
        <v>21</v>
      </c>
      <c r="B26" s="377"/>
      <c r="C26" s="386"/>
      <c r="D26" s="386"/>
      <c r="E26" s="56">
        <f t="shared" si="5"/>
        <v>0</v>
      </c>
      <c r="F26" s="711"/>
      <c r="G26" s="56" t="str">
        <f t="shared" si="6"/>
        <v/>
      </c>
      <c r="H26" s="935"/>
      <c r="I26" s="708" t="str">
        <f t="shared" si="7"/>
        <v/>
      </c>
      <c r="J26" s="900"/>
      <c r="K26" s="704" t="str">
        <f t="shared" si="8"/>
        <v/>
      </c>
      <c r="L26" s="937"/>
      <c r="M26" s="390" t="str">
        <f t="shared" si="9"/>
        <v/>
      </c>
      <c r="N26" s="382"/>
      <c r="O26" s="2"/>
      <c r="P26" s="2"/>
      <c r="Q26" s="2"/>
      <c r="R26" s="49"/>
      <c r="S26" s="49"/>
      <c r="T26" s="40"/>
      <c r="U26" s="40"/>
      <c r="V26" s="1"/>
      <c r="W26" s="5"/>
    </row>
    <row r="27" spans="1:23" ht="15" customHeight="1">
      <c r="A27" s="1">
        <v>22</v>
      </c>
      <c r="B27" s="377"/>
      <c r="C27" s="386"/>
      <c r="D27" s="386"/>
      <c r="E27" s="56">
        <f t="shared" si="5"/>
        <v>0</v>
      </c>
      <c r="F27" s="711"/>
      <c r="G27" s="56" t="str">
        <f t="shared" si="6"/>
        <v/>
      </c>
      <c r="H27" s="935"/>
      <c r="I27" s="708" t="str">
        <f t="shared" si="7"/>
        <v/>
      </c>
      <c r="J27" s="900"/>
      <c r="K27" s="705" t="str">
        <f t="shared" si="8"/>
        <v/>
      </c>
      <c r="L27" s="937"/>
      <c r="M27" s="390" t="str">
        <f t="shared" si="9"/>
        <v/>
      </c>
      <c r="N27" s="382"/>
      <c r="O27" s="2"/>
      <c r="P27" s="2"/>
      <c r="Q27" s="2"/>
      <c r="R27" s="49"/>
      <c r="S27" s="49"/>
      <c r="T27" s="40"/>
      <c r="U27" s="40"/>
      <c r="V27" s="1"/>
      <c r="W27" s="5"/>
    </row>
    <row r="28" spans="1:23" ht="15" customHeight="1">
      <c r="A28" s="1">
        <v>23</v>
      </c>
      <c r="B28" s="377"/>
      <c r="C28" s="386"/>
      <c r="D28" s="386"/>
      <c r="E28" s="56">
        <f t="shared" si="5"/>
        <v>0</v>
      </c>
      <c r="F28" s="711"/>
      <c r="G28" s="56" t="str">
        <f t="shared" si="6"/>
        <v/>
      </c>
      <c r="H28" s="935"/>
      <c r="I28" s="708" t="str">
        <f t="shared" si="7"/>
        <v/>
      </c>
      <c r="J28" s="901"/>
      <c r="K28" s="706" t="str">
        <f t="shared" si="8"/>
        <v/>
      </c>
      <c r="L28" s="937"/>
      <c r="M28" s="390" t="str">
        <f t="shared" si="9"/>
        <v/>
      </c>
      <c r="N28" s="382"/>
      <c r="O28" s="2"/>
      <c r="P28" s="2"/>
      <c r="Q28" s="2"/>
      <c r="R28" s="49"/>
      <c r="S28" s="49"/>
      <c r="T28" s="40"/>
      <c r="U28" s="40"/>
      <c r="V28" s="1"/>
      <c r="W28" s="5"/>
    </row>
    <row r="29" spans="1:23" ht="15" customHeight="1">
      <c r="A29" s="1">
        <v>24</v>
      </c>
      <c r="B29" s="377"/>
      <c r="C29" s="386"/>
      <c r="D29" s="386"/>
      <c r="E29" s="56">
        <f t="shared" si="5"/>
        <v>0</v>
      </c>
      <c r="F29" s="711"/>
      <c r="G29" s="56" t="str">
        <f t="shared" si="6"/>
        <v/>
      </c>
      <c r="H29" s="935"/>
      <c r="I29" s="708" t="str">
        <f t="shared" si="7"/>
        <v/>
      </c>
      <c r="J29" s="901"/>
      <c r="K29" s="706" t="str">
        <f t="shared" si="8"/>
        <v/>
      </c>
      <c r="L29" s="937"/>
      <c r="M29" s="390" t="str">
        <f t="shared" si="9"/>
        <v/>
      </c>
      <c r="N29" s="382"/>
      <c r="O29" s="2"/>
      <c r="P29" s="2"/>
      <c r="Q29" s="2"/>
      <c r="R29" s="49"/>
      <c r="S29" s="49"/>
      <c r="T29" s="40"/>
      <c r="U29" s="40"/>
      <c r="V29" s="1"/>
      <c r="W29" s="5"/>
    </row>
    <row r="30" spans="1:23" ht="15" customHeight="1">
      <c r="A30" s="1">
        <v>25</v>
      </c>
      <c r="B30" s="377"/>
      <c r="C30" s="386"/>
      <c r="D30" s="386"/>
      <c r="E30" s="56">
        <f t="shared" si="5"/>
        <v>0</v>
      </c>
      <c r="F30" s="711"/>
      <c r="G30" s="56" t="str">
        <f t="shared" si="6"/>
        <v/>
      </c>
      <c r="H30" s="935"/>
      <c r="I30" s="708" t="str">
        <f t="shared" si="7"/>
        <v/>
      </c>
      <c r="J30" s="901"/>
      <c r="K30" s="706" t="str">
        <f t="shared" si="8"/>
        <v/>
      </c>
      <c r="L30" s="937"/>
      <c r="M30" s="390" t="str">
        <f t="shared" si="9"/>
        <v/>
      </c>
      <c r="N30" s="382"/>
      <c r="O30" s="2"/>
      <c r="P30" s="2"/>
      <c r="Q30" s="2"/>
      <c r="R30" s="49"/>
      <c r="S30" s="49"/>
      <c r="T30" s="40"/>
      <c r="U30" s="40"/>
      <c r="V30" s="1"/>
      <c r="W30" s="5"/>
    </row>
    <row r="31" spans="1:23" ht="15" customHeight="1">
      <c r="A31" s="1">
        <v>26</v>
      </c>
      <c r="B31" s="377"/>
      <c r="C31" s="386"/>
      <c r="D31" s="386"/>
      <c r="E31" s="56">
        <f t="shared" si="5"/>
        <v>0</v>
      </c>
      <c r="F31" s="711"/>
      <c r="G31" s="56" t="str">
        <f t="shared" si="6"/>
        <v/>
      </c>
      <c r="H31" s="935"/>
      <c r="I31" s="708" t="str">
        <f t="shared" si="7"/>
        <v/>
      </c>
      <c r="J31" s="901"/>
      <c r="K31" s="706" t="str">
        <f t="shared" si="8"/>
        <v/>
      </c>
      <c r="L31" s="937"/>
      <c r="M31" s="390" t="str">
        <f t="shared" si="9"/>
        <v/>
      </c>
      <c r="N31" s="382"/>
      <c r="O31" s="2"/>
      <c r="P31" s="2"/>
      <c r="Q31" s="2"/>
      <c r="R31" s="49"/>
      <c r="S31" s="49"/>
      <c r="T31" s="40"/>
      <c r="U31" s="40"/>
      <c r="V31" s="1"/>
      <c r="W31" s="5"/>
    </row>
    <row r="32" spans="1:23" ht="15" customHeight="1">
      <c r="A32" s="1">
        <v>27</v>
      </c>
      <c r="B32" s="377"/>
      <c r="C32" s="386"/>
      <c r="D32" s="386"/>
      <c r="E32" s="56">
        <f t="shared" si="5"/>
        <v>0</v>
      </c>
      <c r="F32" s="711"/>
      <c r="G32" s="56" t="str">
        <f t="shared" si="6"/>
        <v/>
      </c>
      <c r="H32" s="935"/>
      <c r="I32" s="708" t="str">
        <f t="shared" si="7"/>
        <v/>
      </c>
      <c r="J32" s="901"/>
      <c r="K32" s="706" t="str">
        <f t="shared" si="8"/>
        <v/>
      </c>
      <c r="L32" s="937"/>
      <c r="M32" s="390" t="str">
        <f t="shared" si="9"/>
        <v/>
      </c>
      <c r="N32" s="382"/>
      <c r="O32" s="2"/>
      <c r="P32" s="2"/>
      <c r="Q32" s="2"/>
      <c r="R32" s="49"/>
      <c r="S32" s="49"/>
      <c r="T32" s="40"/>
      <c r="U32" s="40"/>
      <c r="V32" s="1"/>
      <c r="W32" s="5"/>
    </row>
    <row r="33" spans="1:23" ht="15" customHeight="1">
      <c r="A33" s="1">
        <v>28</v>
      </c>
      <c r="B33" s="377"/>
      <c r="C33" s="386"/>
      <c r="D33" s="386"/>
      <c r="E33" s="56">
        <f t="shared" si="5"/>
        <v>0</v>
      </c>
      <c r="F33" s="711"/>
      <c r="G33" s="56" t="str">
        <f t="shared" si="6"/>
        <v/>
      </c>
      <c r="H33" s="935"/>
      <c r="I33" s="708" t="str">
        <f t="shared" si="7"/>
        <v/>
      </c>
      <c r="J33" s="901"/>
      <c r="K33" s="706" t="str">
        <f t="shared" si="8"/>
        <v/>
      </c>
      <c r="L33" s="937"/>
      <c r="M33" s="390" t="str">
        <f t="shared" si="9"/>
        <v/>
      </c>
      <c r="N33" s="382"/>
      <c r="O33" s="2"/>
      <c r="P33" s="2"/>
      <c r="Q33" s="2"/>
      <c r="R33" s="49"/>
      <c r="S33" s="49"/>
      <c r="T33" s="40"/>
      <c r="U33" s="40"/>
      <c r="V33" s="1"/>
      <c r="W33" s="5"/>
    </row>
    <row r="34" spans="1:23" ht="15" customHeight="1">
      <c r="A34" s="1">
        <v>29</v>
      </c>
      <c r="B34" s="377"/>
      <c r="C34" s="386"/>
      <c r="D34" s="386"/>
      <c r="E34" s="56">
        <f t="shared" si="5"/>
        <v>0</v>
      </c>
      <c r="F34" s="711"/>
      <c r="G34" s="56" t="str">
        <f t="shared" si="6"/>
        <v/>
      </c>
      <c r="H34" s="935"/>
      <c r="I34" s="708" t="str">
        <f t="shared" si="7"/>
        <v/>
      </c>
      <c r="J34" s="901"/>
      <c r="K34" s="706" t="str">
        <f t="shared" si="8"/>
        <v/>
      </c>
      <c r="L34" s="937"/>
      <c r="M34" s="390" t="str">
        <f t="shared" si="9"/>
        <v/>
      </c>
      <c r="N34" s="382"/>
      <c r="O34" s="2"/>
      <c r="P34" s="2"/>
      <c r="Q34" s="2"/>
      <c r="R34" s="49"/>
      <c r="S34" s="49"/>
      <c r="T34" s="40"/>
      <c r="U34" s="40"/>
      <c r="V34" s="1"/>
      <c r="W34" s="5"/>
    </row>
    <row r="35" spans="1:23" ht="15" customHeight="1">
      <c r="A35" s="1">
        <v>30</v>
      </c>
      <c r="B35" s="377"/>
      <c r="C35" s="386"/>
      <c r="D35" s="386"/>
      <c r="E35" s="56">
        <f t="shared" si="5"/>
        <v>0</v>
      </c>
      <c r="F35" s="711"/>
      <c r="G35" s="56" t="str">
        <f t="shared" si="6"/>
        <v/>
      </c>
      <c r="H35" s="935"/>
      <c r="I35" s="708" t="str">
        <f t="shared" si="7"/>
        <v/>
      </c>
      <c r="J35" s="901"/>
      <c r="K35" s="706" t="str">
        <f t="shared" si="8"/>
        <v/>
      </c>
      <c r="L35" s="937"/>
      <c r="M35" s="390" t="str">
        <f t="shared" si="9"/>
        <v/>
      </c>
      <c r="N35" s="382"/>
      <c r="O35" s="2"/>
      <c r="P35" s="2"/>
      <c r="Q35" s="2"/>
      <c r="R35" s="49"/>
      <c r="S35" s="49"/>
      <c r="T35" s="40"/>
      <c r="U35" s="40"/>
      <c r="V35" s="1"/>
      <c r="W35" s="5"/>
    </row>
    <row r="36" spans="1:23" ht="15" customHeight="1">
      <c r="A36" s="1">
        <v>31</v>
      </c>
      <c r="B36" s="377"/>
      <c r="C36" s="386"/>
      <c r="D36" s="386"/>
      <c r="E36" s="56">
        <f t="shared" si="5"/>
        <v>0</v>
      </c>
      <c r="F36" s="711"/>
      <c r="G36" s="56" t="str">
        <f t="shared" si="6"/>
        <v/>
      </c>
      <c r="H36" s="935"/>
      <c r="I36" s="708" t="str">
        <f t="shared" si="7"/>
        <v/>
      </c>
      <c r="J36" s="901"/>
      <c r="K36" s="706" t="str">
        <f t="shared" si="8"/>
        <v/>
      </c>
      <c r="L36" s="937"/>
      <c r="M36" s="390" t="str">
        <f t="shared" si="9"/>
        <v/>
      </c>
      <c r="N36" s="382"/>
      <c r="O36" s="2"/>
      <c r="P36" s="2"/>
      <c r="Q36" s="2"/>
      <c r="R36" s="49"/>
      <c r="S36" s="49"/>
      <c r="T36" s="40"/>
      <c r="U36" s="40"/>
      <c r="V36" s="1"/>
      <c r="W36" s="5"/>
    </row>
    <row r="37" spans="1:23" ht="15" customHeight="1">
      <c r="A37" s="1">
        <v>32</v>
      </c>
      <c r="B37" s="377"/>
      <c r="C37" s="386"/>
      <c r="D37" s="386"/>
      <c r="E37" s="56">
        <f t="shared" si="5"/>
        <v>0</v>
      </c>
      <c r="F37" s="711"/>
      <c r="G37" s="56" t="str">
        <f t="shared" si="6"/>
        <v/>
      </c>
      <c r="H37" s="935"/>
      <c r="I37" s="708" t="str">
        <f t="shared" si="7"/>
        <v/>
      </c>
      <c r="J37" s="901"/>
      <c r="K37" s="706" t="str">
        <f t="shared" si="8"/>
        <v/>
      </c>
      <c r="L37" s="937"/>
      <c r="M37" s="390" t="str">
        <f t="shared" si="9"/>
        <v/>
      </c>
      <c r="N37" s="382"/>
      <c r="O37" s="2"/>
      <c r="P37" s="2"/>
      <c r="Q37" s="2"/>
      <c r="R37" s="49"/>
      <c r="S37" s="49"/>
      <c r="T37" s="40"/>
      <c r="U37" s="40"/>
      <c r="V37" s="1"/>
      <c r="W37" s="5"/>
    </row>
    <row r="38" spans="1:23" ht="15" customHeight="1">
      <c r="A38" s="1">
        <v>33</v>
      </c>
      <c r="B38" s="377"/>
      <c r="C38" s="386"/>
      <c r="D38" s="386"/>
      <c r="E38" s="56">
        <f t="shared" si="5"/>
        <v>0</v>
      </c>
      <c r="F38" s="711"/>
      <c r="G38" s="56" t="str">
        <f t="shared" si="6"/>
        <v/>
      </c>
      <c r="H38" s="935"/>
      <c r="I38" s="708" t="str">
        <f t="shared" si="7"/>
        <v/>
      </c>
      <c r="J38" s="901"/>
      <c r="K38" s="706" t="str">
        <f t="shared" ref="K38:K65" si="10">IF(B38="アナウンス","",IF(B38="朗読","記入→",""))</f>
        <v/>
      </c>
      <c r="L38" s="937"/>
      <c r="M38" s="390" t="str">
        <f t="shared" ref="M38:M65" si="11">IF(B38="アナウンス","",IF(B38="朗読","記入→",""))</f>
        <v/>
      </c>
      <c r="N38" s="382"/>
      <c r="O38" s="2"/>
      <c r="P38" s="2"/>
      <c r="Q38" s="2"/>
      <c r="R38" s="49"/>
      <c r="S38" s="49"/>
      <c r="T38" s="40"/>
      <c r="U38" s="40"/>
      <c r="V38" s="1"/>
      <c r="W38" s="5"/>
    </row>
    <row r="39" spans="1:23" ht="15" customHeight="1">
      <c r="A39" s="1">
        <v>34</v>
      </c>
      <c r="B39" s="377"/>
      <c r="C39" s="386"/>
      <c r="D39" s="386"/>
      <c r="E39" s="56">
        <f t="shared" si="5"/>
        <v>0</v>
      </c>
      <c r="F39" s="711"/>
      <c r="G39" s="56" t="str">
        <f t="shared" si="6"/>
        <v/>
      </c>
      <c r="H39" s="935"/>
      <c r="I39" s="708" t="str">
        <f t="shared" si="7"/>
        <v/>
      </c>
      <c r="J39" s="901"/>
      <c r="K39" s="706" t="str">
        <f t="shared" si="10"/>
        <v/>
      </c>
      <c r="L39" s="937"/>
      <c r="M39" s="390" t="str">
        <f t="shared" si="11"/>
        <v/>
      </c>
      <c r="N39" s="382"/>
      <c r="O39" s="2"/>
      <c r="P39" s="2"/>
      <c r="Q39" s="2"/>
      <c r="R39" s="49"/>
      <c r="S39" s="49"/>
      <c r="T39" s="40"/>
      <c r="U39" s="40"/>
      <c r="V39" s="1"/>
      <c r="W39" s="5"/>
    </row>
    <row r="40" spans="1:23" ht="15" customHeight="1">
      <c r="A40" s="1">
        <v>35</v>
      </c>
      <c r="B40" s="377"/>
      <c r="C40" s="386"/>
      <c r="D40" s="386"/>
      <c r="E40" s="56">
        <f t="shared" si="5"/>
        <v>0</v>
      </c>
      <c r="F40" s="711"/>
      <c r="G40" s="56" t="str">
        <f t="shared" si="6"/>
        <v/>
      </c>
      <c r="H40" s="935"/>
      <c r="I40" s="708" t="str">
        <f t="shared" si="7"/>
        <v/>
      </c>
      <c r="J40" s="901"/>
      <c r="K40" s="706" t="str">
        <f t="shared" si="10"/>
        <v/>
      </c>
      <c r="L40" s="937"/>
      <c r="M40" s="390" t="str">
        <f t="shared" si="11"/>
        <v/>
      </c>
      <c r="N40" s="382"/>
      <c r="O40" s="2"/>
      <c r="P40" s="2"/>
      <c r="Q40" s="2"/>
      <c r="R40" s="49"/>
      <c r="S40" s="49"/>
      <c r="T40" s="40"/>
      <c r="U40" s="40"/>
      <c r="V40" s="1"/>
      <c r="W40" s="5"/>
    </row>
    <row r="41" spans="1:23" ht="15" customHeight="1">
      <c r="A41" s="1">
        <v>36</v>
      </c>
      <c r="B41" s="377"/>
      <c r="C41" s="386"/>
      <c r="D41" s="386"/>
      <c r="E41" s="56">
        <f t="shared" si="5"/>
        <v>0</v>
      </c>
      <c r="F41" s="711"/>
      <c r="G41" s="56" t="str">
        <f t="shared" si="6"/>
        <v/>
      </c>
      <c r="H41" s="935"/>
      <c r="I41" s="708" t="str">
        <f t="shared" si="7"/>
        <v/>
      </c>
      <c r="J41" s="901"/>
      <c r="K41" s="706" t="str">
        <f t="shared" si="10"/>
        <v/>
      </c>
      <c r="L41" s="937"/>
      <c r="M41" s="390" t="str">
        <f t="shared" si="11"/>
        <v/>
      </c>
      <c r="N41" s="382"/>
      <c r="O41" s="2"/>
      <c r="P41" s="2"/>
      <c r="Q41" s="2"/>
      <c r="R41" s="49"/>
      <c r="S41" s="49"/>
      <c r="T41" s="40"/>
      <c r="U41" s="40"/>
      <c r="V41" s="1"/>
      <c r="W41" s="5"/>
    </row>
    <row r="42" spans="1:23" ht="15" customHeight="1">
      <c r="A42" s="1">
        <v>37</v>
      </c>
      <c r="B42" s="377"/>
      <c r="C42" s="386"/>
      <c r="D42" s="386"/>
      <c r="E42" s="56">
        <f t="shared" si="5"/>
        <v>0</v>
      </c>
      <c r="F42" s="711"/>
      <c r="G42" s="56" t="str">
        <f t="shared" si="6"/>
        <v/>
      </c>
      <c r="H42" s="935"/>
      <c r="I42" s="708" t="str">
        <f t="shared" si="7"/>
        <v/>
      </c>
      <c r="J42" s="901"/>
      <c r="K42" s="706" t="str">
        <f t="shared" si="10"/>
        <v/>
      </c>
      <c r="L42" s="937"/>
      <c r="M42" s="390" t="str">
        <f t="shared" si="11"/>
        <v/>
      </c>
      <c r="N42" s="382"/>
      <c r="O42" s="2"/>
      <c r="P42" s="2"/>
      <c r="Q42" s="2"/>
      <c r="R42" s="49"/>
      <c r="S42" s="49"/>
      <c r="T42" s="40"/>
      <c r="U42" s="40"/>
      <c r="V42" s="1"/>
      <c r="W42" s="5"/>
    </row>
    <row r="43" spans="1:23" ht="15" customHeight="1">
      <c r="A43" s="1">
        <v>38</v>
      </c>
      <c r="B43" s="377"/>
      <c r="C43" s="386"/>
      <c r="D43" s="386"/>
      <c r="E43" s="56">
        <f t="shared" si="5"/>
        <v>0</v>
      </c>
      <c r="F43" s="711"/>
      <c r="G43" s="56" t="str">
        <f t="shared" si="6"/>
        <v/>
      </c>
      <c r="H43" s="935"/>
      <c r="I43" s="708" t="str">
        <f t="shared" si="7"/>
        <v/>
      </c>
      <c r="J43" s="901"/>
      <c r="K43" s="706" t="str">
        <f t="shared" si="10"/>
        <v/>
      </c>
      <c r="L43" s="937"/>
      <c r="M43" s="390" t="str">
        <f t="shared" si="11"/>
        <v/>
      </c>
      <c r="N43" s="382"/>
      <c r="O43" s="2"/>
      <c r="P43" s="2"/>
      <c r="Q43" s="2"/>
      <c r="R43" s="49"/>
      <c r="S43" s="49"/>
      <c r="T43" s="40"/>
      <c r="U43" s="40"/>
      <c r="V43" s="1"/>
      <c r="W43" s="5"/>
    </row>
    <row r="44" spans="1:23" ht="15" customHeight="1">
      <c r="A44" s="1">
        <v>39</v>
      </c>
      <c r="B44" s="377"/>
      <c r="C44" s="386"/>
      <c r="D44" s="386"/>
      <c r="E44" s="56">
        <f t="shared" si="5"/>
        <v>0</v>
      </c>
      <c r="F44" s="711"/>
      <c r="G44" s="56" t="str">
        <f t="shared" si="6"/>
        <v/>
      </c>
      <c r="H44" s="935"/>
      <c r="I44" s="708" t="str">
        <f t="shared" si="7"/>
        <v/>
      </c>
      <c r="J44" s="901"/>
      <c r="K44" s="706" t="str">
        <f t="shared" si="10"/>
        <v/>
      </c>
      <c r="L44" s="937"/>
      <c r="M44" s="390" t="str">
        <f t="shared" si="11"/>
        <v/>
      </c>
      <c r="N44" s="382"/>
      <c r="O44" s="2"/>
      <c r="P44" s="2"/>
      <c r="Q44" s="2"/>
      <c r="R44" s="49"/>
      <c r="S44" s="49"/>
      <c r="T44" s="40"/>
      <c r="U44" s="40"/>
      <c r="V44" s="1"/>
      <c r="W44" s="5"/>
    </row>
    <row r="45" spans="1:23" ht="15" customHeight="1">
      <c r="A45" s="1">
        <v>40</v>
      </c>
      <c r="B45" s="377"/>
      <c r="C45" s="386"/>
      <c r="D45" s="386"/>
      <c r="E45" s="56">
        <f t="shared" si="5"/>
        <v>0</v>
      </c>
      <c r="F45" s="711"/>
      <c r="G45" s="56" t="str">
        <f t="shared" si="6"/>
        <v/>
      </c>
      <c r="H45" s="935"/>
      <c r="I45" s="708" t="str">
        <f t="shared" si="7"/>
        <v/>
      </c>
      <c r="J45" s="901"/>
      <c r="K45" s="706" t="str">
        <f t="shared" si="10"/>
        <v/>
      </c>
      <c r="L45" s="937"/>
      <c r="M45" s="390" t="str">
        <f t="shared" si="11"/>
        <v/>
      </c>
      <c r="N45" s="382"/>
      <c r="O45" s="2"/>
      <c r="P45" s="2"/>
      <c r="Q45" s="2"/>
      <c r="R45" s="49"/>
      <c r="S45" s="49"/>
      <c r="T45" s="40"/>
      <c r="U45" s="40"/>
      <c r="V45" s="1"/>
      <c r="W45" s="5"/>
    </row>
    <row r="46" spans="1:23" ht="15" customHeight="1">
      <c r="A46" s="1">
        <v>41</v>
      </c>
      <c r="B46" s="377"/>
      <c r="C46" s="386"/>
      <c r="D46" s="386"/>
      <c r="E46" s="56">
        <f t="shared" si="5"/>
        <v>0</v>
      </c>
      <c r="F46" s="711"/>
      <c r="G46" s="56" t="str">
        <f t="shared" si="6"/>
        <v/>
      </c>
      <c r="H46" s="935"/>
      <c r="I46" s="708" t="str">
        <f t="shared" si="7"/>
        <v/>
      </c>
      <c r="J46" s="901"/>
      <c r="K46" s="706" t="str">
        <f t="shared" si="10"/>
        <v/>
      </c>
      <c r="L46" s="937"/>
      <c r="M46" s="390" t="str">
        <f t="shared" si="11"/>
        <v/>
      </c>
      <c r="N46" s="382"/>
      <c r="O46" s="2"/>
      <c r="P46" s="2"/>
      <c r="Q46" s="2"/>
      <c r="R46" s="49"/>
      <c r="S46" s="49"/>
      <c r="T46" s="40"/>
      <c r="U46" s="40"/>
      <c r="V46" s="1"/>
      <c r="W46" s="5"/>
    </row>
    <row r="47" spans="1:23" ht="15" customHeight="1">
      <c r="A47" s="1">
        <v>42</v>
      </c>
      <c r="B47" s="377"/>
      <c r="C47" s="386"/>
      <c r="D47" s="386"/>
      <c r="E47" s="56">
        <f t="shared" si="5"/>
        <v>0</v>
      </c>
      <c r="F47" s="711"/>
      <c r="G47" s="56" t="str">
        <f t="shared" si="6"/>
        <v/>
      </c>
      <c r="H47" s="935"/>
      <c r="I47" s="708" t="str">
        <f t="shared" si="7"/>
        <v/>
      </c>
      <c r="J47" s="901"/>
      <c r="K47" s="706" t="str">
        <f t="shared" si="10"/>
        <v/>
      </c>
      <c r="L47" s="937"/>
      <c r="M47" s="390" t="str">
        <f t="shared" si="11"/>
        <v/>
      </c>
      <c r="N47" s="382"/>
      <c r="O47" s="2"/>
      <c r="P47" s="2"/>
      <c r="Q47" s="2"/>
      <c r="R47" s="49"/>
      <c r="S47" s="49"/>
      <c r="T47" s="40"/>
      <c r="U47" s="40"/>
      <c r="V47" s="1"/>
      <c r="W47" s="5"/>
    </row>
    <row r="48" spans="1:23" ht="15" customHeight="1">
      <c r="A48" s="1">
        <v>43</v>
      </c>
      <c r="B48" s="377"/>
      <c r="C48" s="386"/>
      <c r="D48" s="386"/>
      <c r="E48" s="56">
        <f t="shared" si="5"/>
        <v>0</v>
      </c>
      <c r="F48" s="711"/>
      <c r="G48" s="56" t="str">
        <f t="shared" si="6"/>
        <v/>
      </c>
      <c r="H48" s="935"/>
      <c r="I48" s="708" t="str">
        <f t="shared" si="7"/>
        <v/>
      </c>
      <c r="J48" s="901"/>
      <c r="K48" s="706" t="str">
        <f t="shared" si="10"/>
        <v/>
      </c>
      <c r="L48" s="937"/>
      <c r="M48" s="390" t="str">
        <f t="shared" si="11"/>
        <v/>
      </c>
      <c r="N48" s="382"/>
      <c r="O48" s="2"/>
      <c r="P48" s="2"/>
      <c r="Q48" s="2"/>
      <c r="R48" s="49"/>
      <c r="S48" s="49"/>
      <c r="T48" s="40"/>
      <c r="U48" s="40"/>
      <c r="V48" s="1"/>
      <c r="W48" s="5"/>
    </row>
    <row r="49" spans="1:23" ht="15" customHeight="1">
      <c r="A49" s="1">
        <v>44</v>
      </c>
      <c r="B49" s="377"/>
      <c r="C49" s="386"/>
      <c r="D49" s="386"/>
      <c r="E49" s="56">
        <f t="shared" si="5"/>
        <v>0</v>
      </c>
      <c r="F49" s="711"/>
      <c r="G49" s="56" t="str">
        <f t="shared" si="6"/>
        <v/>
      </c>
      <c r="H49" s="935"/>
      <c r="I49" s="708" t="str">
        <f t="shared" si="7"/>
        <v/>
      </c>
      <c r="J49" s="901"/>
      <c r="K49" s="706" t="str">
        <f t="shared" si="10"/>
        <v/>
      </c>
      <c r="L49" s="937"/>
      <c r="M49" s="390" t="str">
        <f t="shared" si="11"/>
        <v/>
      </c>
      <c r="N49" s="382"/>
      <c r="O49" s="2"/>
      <c r="P49" s="2"/>
      <c r="Q49" s="2"/>
      <c r="R49" s="49"/>
      <c r="S49" s="49"/>
      <c r="T49" s="40"/>
      <c r="U49" s="40"/>
      <c r="V49" s="1"/>
      <c r="W49" s="5"/>
    </row>
    <row r="50" spans="1:23" ht="15" customHeight="1">
      <c r="A50" s="1">
        <v>45</v>
      </c>
      <c r="B50" s="377"/>
      <c r="C50" s="386"/>
      <c r="D50" s="386"/>
      <c r="E50" s="56">
        <f t="shared" si="5"/>
        <v>0</v>
      </c>
      <c r="F50" s="711"/>
      <c r="G50" s="56" t="str">
        <f t="shared" si="6"/>
        <v/>
      </c>
      <c r="H50" s="935"/>
      <c r="I50" s="708" t="str">
        <f t="shared" si="7"/>
        <v/>
      </c>
      <c r="J50" s="901"/>
      <c r="K50" s="706" t="str">
        <f t="shared" si="10"/>
        <v/>
      </c>
      <c r="L50" s="937"/>
      <c r="M50" s="390" t="str">
        <f t="shared" si="11"/>
        <v/>
      </c>
      <c r="N50" s="382"/>
      <c r="O50" s="2"/>
      <c r="P50" s="2"/>
      <c r="Q50" s="2"/>
      <c r="R50" s="49"/>
      <c r="S50" s="49"/>
      <c r="T50" s="40"/>
      <c r="U50" s="40"/>
      <c r="V50" s="1"/>
      <c r="W50" s="5"/>
    </row>
    <row r="51" spans="1:23" ht="15" customHeight="1">
      <c r="A51" s="1">
        <v>46</v>
      </c>
      <c r="B51" s="377"/>
      <c r="C51" s="386"/>
      <c r="D51" s="386"/>
      <c r="E51" s="56">
        <f t="shared" si="5"/>
        <v>0</v>
      </c>
      <c r="F51" s="711"/>
      <c r="G51" s="56" t="str">
        <f t="shared" si="6"/>
        <v/>
      </c>
      <c r="H51" s="935"/>
      <c r="I51" s="708" t="str">
        <f t="shared" si="7"/>
        <v/>
      </c>
      <c r="J51" s="901"/>
      <c r="K51" s="706" t="str">
        <f t="shared" si="10"/>
        <v/>
      </c>
      <c r="L51" s="937"/>
      <c r="M51" s="390" t="str">
        <f t="shared" si="11"/>
        <v/>
      </c>
      <c r="N51" s="382"/>
      <c r="O51" s="2"/>
      <c r="P51" s="2"/>
      <c r="Q51" s="2"/>
      <c r="R51" s="49"/>
      <c r="S51" s="49"/>
      <c r="T51" s="40"/>
      <c r="U51" s="40"/>
      <c r="V51" s="1"/>
      <c r="W51" s="5"/>
    </row>
    <row r="52" spans="1:23" ht="15" customHeight="1">
      <c r="A52" s="1">
        <v>47</v>
      </c>
      <c r="B52" s="377"/>
      <c r="C52" s="386"/>
      <c r="D52" s="386"/>
      <c r="E52" s="56">
        <f t="shared" si="5"/>
        <v>0</v>
      </c>
      <c r="F52" s="711"/>
      <c r="G52" s="56" t="str">
        <f t="shared" si="6"/>
        <v/>
      </c>
      <c r="H52" s="935"/>
      <c r="I52" s="708" t="str">
        <f t="shared" si="7"/>
        <v/>
      </c>
      <c r="J52" s="901"/>
      <c r="K52" s="706" t="str">
        <f t="shared" si="10"/>
        <v/>
      </c>
      <c r="L52" s="937"/>
      <c r="M52" s="390" t="str">
        <f t="shared" si="11"/>
        <v/>
      </c>
      <c r="N52" s="382"/>
      <c r="O52" s="2"/>
      <c r="P52" s="2"/>
      <c r="Q52" s="2"/>
      <c r="R52" s="49"/>
      <c r="S52" s="49"/>
      <c r="T52" s="40"/>
      <c r="U52" s="40"/>
      <c r="V52" s="1"/>
      <c r="W52" s="5"/>
    </row>
    <row r="53" spans="1:23" ht="15" customHeight="1">
      <c r="A53" s="1">
        <v>48</v>
      </c>
      <c r="B53" s="377"/>
      <c r="C53" s="386"/>
      <c r="D53" s="386"/>
      <c r="E53" s="56">
        <f t="shared" si="5"/>
        <v>0</v>
      </c>
      <c r="F53" s="711"/>
      <c r="G53" s="56" t="str">
        <f t="shared" si="6"/>
        <v/>
      </c>
      <c r="H53" s="935"/>
      <c r="I53" s="708" t="str">
        <f t="shared" si="7"/>
        <v/>
      </c>
      <c r="J53" s="901"/>
      <c r="K53" s="706" t="str">
        <f t="shared" si="10"/>
        <v/>
      </c>
      <c r="L53" s="937"/>
      <c r="M53" s="390" t="str">
        <f t="shared" si="11"/>
        <v/>
      </c>
      <c r="N53" s="382"/>
      <c r="O53" s="2"/>
      <c r="P53" s="2"/>
      <c r="Q53" s="2"/>
      <c r="R53" s="49"/>
      <c r="S53" s="49"/>
      <c r="T53" s="40"/>
      <c r="U53" s="40"/>
      <c r="V53" s="1"/>
      <c r="W53" s="5"/>
    </row>
    <row r="54" spans="1:23" ht="15" customHeight="1">
      <c r="A54" s="1">
        <v>49</v>
      </c>
      <c r="B54" s="377"/>
      <c r="C54" s="386"/>
      <c r="D54" s="386"/>
      <c r="E54" s="56">
        <f t="shared" si="5"/>
        <v>0</v>
      </c>
      <c r="F54" s="711"/>
      <c r="G54" s="56" t="str">
        <f t="shared" si="6"/>
        <v/>
      </c>
      <c r="H54" s="935"/>
      <c r="I54" s="708" t="str">
        <f t="shared" si="7"/>
        <v/>
      </c>
      <c r="J54" s="901"/>
      <c r="K54" s="706" t="str">
        <f t="shared" si="10"/>
        <v/>
      </c>
      <c r="L54" s="937"/>
      <c r="M54" s="390" t="str">
        <f t="shared" si="11"/>
        <v/>
      </c>
      <c r="N54" s="382"/>
      <c r="O54" s="2"/>
      <c r="P54" s="2"/>
      <c r="Q54" s="2"/>
      <c r="R54" s="49"/>
      <c r="S54" s="49"/>
      <c r="T54" s="40"/>
      <c r="U54" s="40"/>
      <c r="V54" s="1"/>
      <c r="W54" s="5"/>
    </row>
    <row r="55" spans="1:23" ht="15" customHeight="1">
      <c r="A55" s="1">
        <v>50</v>
      </c>
      <c r="B55" s="377"/>
      <c r="C55" s="386"/>
      <c r="D55" s="386"/>
      <c r="E55" s="56">
        <f t="shared" si="5"/>
        <v>0</v>
      </c>
      <c r="F55" s="711"/>
      <c r="G55" s="56" t="str">
        <f t="shared" si="6"/>
        <v/>
      </c>
      <c r="H55" s="935"/>
      <c r="I55" s="708" t="str">
        <f t="shared" si="7"/>
        <v/>
      </c>
      <c r="J55" s="901"/>
      <c r="K55" s="706" t="str">
        <f t="shared" si="10"/>
        <v/>
      </c>
      <c r="L55" s="937"/>
      <c r="M55" s="390" t="str">
        <f t="shared" si="11"/>
        <v/>
      </c>
      <c r="N55" s="382"/>
      <c r="O55" s="2"/>
      <c r="P55" s="2"/>
      <c r="Q55" s="2"/>
      <c r="R55" s="49"/>
      <c r="S55" s="49"/>
      <c r="T55" s="40"/>
      <c r="U55" s="40"/>
      <c r="V55" s="1"/>
      <c r="W55" s="5"/>
    </row>
    <row r="56" spans="1:23" ht="15" customHeight="1">
      <c r="A56" s="1">
        <v>51</v>
      </c>
      <c r="B56" s="377"/>
      <c r="C56" s="386"/>
      <c r="D56" s="386"/>
      <c r="E56" s="56">
        <f t="shared" si="5"/>
        <v>0</v>
      </c>
      <c r="F56" s="711"/>
      <c r="G56" s="56" t="str">
        <f t="shared" si="6"/>
        <v/>
      </c>
      <c r="H56" s="935"/>
      <c r="I56" s="708" t="str">
        <f t="shared" si="7"/>
        <v/>
      </c>
      <c r="J56" s="901"/>
      <c r="K56" s="706" t="str">
        <f t="shared" si="10"/>
        <v/>
      </c>
      <c r="L56" s="937"/>
      <c r="M56" s="390" t="str">
        <f t="shared" si="11"/>
        <v/>
      </c>
      <c r="N56" s="382"/>
      <c r="O56" s="2"/>
      <c r="P56" s="2"/>
      <c r="Q56" s="2"/>
      <c r="R56" s="49"/>
      <c r="S56" s="49"/>
      <c r="T56" s="40"/>
      <c r="U56" s="40"/>
      <c r="V56" s="1"/>
      <c r="W56" s="5"/>
    </row>
    <row r="57" spans="1:23" ht="15" customHeight="1">
      <c r="A57" s="1">
        <v>52</v>
      </c>
      <c r="B57" s="377"/>
      <c r="C57" s="386"/>
      <c r="D57" s="386"/>
      <c r="E57" s="56">
        <f t="shared" si="5"/>
        <v>0</v>
      </c>
      <c r="F57" s="711"/>
      <c r="G57" s="56" t="str">
        <f t="shared" si="6"/>
        <v/>
      </c>
      <c r="H57" s="935"/>
      <c r="I57" s="708" t="str">
        <f t="shared" si="7"/>
        <v/>
      </c>
      <c r="J57" s="901"/>
      <c r="K57" s="706" t="str">
        <f t="shared" si="10"/>
        <v/>
      </c>
      <c r="L57" s="937"/>
      <c r="M57" s="390" t="str">
        <f t="shared" si="11"/>
        <v/>
      </c>
      <c r="N57" s="382"/>
      <c r="O57" s="2"/>
      <c r="P57" s="2"/>
      <c r="Q57" s="2"/>
      <c r="R57" s="49"/>
      <c r="S57" s="49"/>
      <c r="T57" s="40"/>
      <c r="U57" s="40"/>
      <c r="V57" s="1"/>
      <c r="W57" s="5"/>
    </row>
    <row r="58" spans="1:23" ht="15" customHeight="1">
      <c r="A58" s="1">
        <v>53</v>
      </c>
      <c r="B58" s="377"/>
      <c r="C58" s="386"/>
      <c r="D58" s="386"/>
      <c r="E58" s="56">
        <f t="shared" si="5"/>
        <v>0</v>
      </c>
      <c r="F58" s="711"/>
      <c r="G58" s="56" t="str">
        <f t="shared" si="6"/>
        <v/>
      </c>
      <c r="H58" s="935"/>
      <c r="I58" s="708" t="str">
        <f t="shared" si="7"/>
        <v/>
      </c>
      <c r="J58" s="901"/>
      <c r="K58" s="706" t="str">
        <f t="shared" si="10"/>
        <v/>
      </c>
      <c r="L58" s="937"/>
      <c r="M58" s="390" t="str">
        <f t="shared" si="11"/>
        <v/>
      </c>
      <c r="N58" s="382"/>
      <c r="O58" s="2"/>
      <c r="P58" s="2"/>
      <c r="Q58" s="2"/>
      <c r="R58" s="49"/>
      <c r="S58" s="49"/>
      <c r="T58" s="40"/>
      <c r="U58" s="40"/>
      <c r="V58" s="1"/>
      <c r="W58" s="5"/>
    </row>
    <row r="59" spans="1:23" ht="15" customHeight="1">
      <c r="A59" s="1">
        <v>54</v>
      </c>
      <c r="B59" s="377"/>
      <c r="C59" s="386"/>
      <c r="D59" s="386"/>
      <c r="E59" s="56">
        <f t="shared" si="5"/>
        <v>0</v>
      </c>
      <c r="F59" s="711"/>
      <c r="G59" s="56" t="str">
        <f t="shared" si="6"/>
        <v/>
      </c>
      <c r="H59" s="935"/>
      <c r="I59" s="708" t="str">
        <f t="shared" si="7"/>
        <v/>
      </c>
      <c r="J59" s="901"/>
      <c r="K59" s="706" t="str">
        <f t="shared" si="10"/>
        <v/>
      </c>
      <c r="L59" s="937"/>
      <c r="M59" s="390" t="str">
        <f t="shared" si="11"/>
        <v/>
      </c>
      <c r="N59" s="382"/>
      <c r="O59" s="2"/>
      <c r="P59" s="2"/>
      <c r="Q59" s="2"/>
      <c r="R59" s="49"/>
      <c r="S59" s="49"/>
      <c r="T59" s="40"/>
      <c r="U59" s="40"/>
      <c r="V59" s="1"/>
      <c r="W59" s="5"/>
    </row>
    <row r="60" spans="1:23" ht="15" customHeight="1">
      <c r="A60" s="1">
        <v>55</v>
      </c>
      <c r="B60" s="377"/>
      <c r="C60" s="386"/>
      <c r="D60" s="386"/>
      <c r="E60" s="56">
        <f t="shared" si="5"/>
        <v>0</v>
      </c>
      <c r="F60" s="711"/>
      <c r="G60" s="56" t="str">
        <f t="shared" si="6"/>
        <v/>
      </c>
      <c r="H60" s="935"/>
      <c r="I60" s="708" t="str">
        <f t="shared" si="7"/>
        <v/>
      </c>
      <c r="J60" s="901"/>
      <c r="K60" s="706" t="str">
        <f t="shared" si="10"/>
        <v/>
      </c>
      <c r="L60" s="937"/>
      <c r="M60" s="390" t="str">
        <f t="shared" si="11"/>
        <v/>
      </c>
      <c r="N60" s="382"/>
      <c r="O60" s="2"/>
      <c r="P60" s="2"/>
      <c r="Q60" s="2"/>
      <c r="R60" s="49"/>
      <c r="S60" s="49"/>
      <c r="T60" s="40"/>
      <c r="U60" s="40"/>
      <c r="V60" s="1"/>
      <c r="W60" s="5"/>
    </row>
    <row r="61" spans="1:23" ht="15" customHeight="1">
      <c r="A61" s="1">
        <v>56</v>
      </c>
      <c r="B61" s="377"/>
      <c r="C61" s="386"/>
      <c r="D61" s="386"/>
      <c r="E61" s="56">
        <f t="shared" si="5"/>
        <v>0</v>
      </c>
      <c r="F61" s="711"/>
      <c r="G61" s="56" t="str">
        <f t="shared" si="6"/>
        <v/>
      </c>
      <c r="H61" s="935"/>
      <c r="I61" s="708" t="str">
        <f t="shared" si="7"/>
        <v/>
      </c>
      <c r="J61" s="901"/>
      <c r="K61" s="706" t="str">
        <f t="shared" si="10"/>
        <v/>
      </c>
      <c r="L61" s="937"/>
      <c r="M61" s="390" t="str">
        <f t="shared" si="11"/>
        <v/>
      </c>
      <c r="N61" s="382"/>
      <c r="O61" s="2"/>
      <c r="P61" s="2"/>
      <c r="Q61" s="2"/>
      <c r="R61" s="49"/>
      <c r="S61" s="49"/>
      <c r="T61" s="40"/>
      <c r="U61" s="40"/>
      <c r="V61" s="1"/>
      <c r="W61" s="5"/>
    </row>
    <row r="62" spans="1:23" ht="15" customHeight="1">
      <c r="A62" s="1">
        <v>57</v>
      </c>
      <c r="B62" s="377"/>
      <c r="C62" s="386"/>
      <c r="D62" s="386"/>
      <c r="E62" s="56">
        <f t="shared" si="5"/>
        <v>0</v>
      </c>
      <c r="F62" s="711"/>
      <c r="G62" s="56" t="str">
        <f t="shared" si="6"/>
        <v/>
      </c>
      <c r="H62" s="935"/>
      <c r="I62" s="708" t="str">
        <f t="shared" si="7"/>
        <v/>
      </c>
      <c r="J62" s="901"/>
      <c r="K62" s="706" t="str">
        <f t="shared" si="10"/>
        <v/>
      </c>
      <c r="L62" s="937"/>
      <c r="M62" s="390" t="str">
        <f t="shared" si="11"/>
        <v/>
      </c>
      <c r="N62" s="382"/>
      <c r="O62" s="2"/>
      <c r="P62" s="2"/>
      <c r="Q62" s="2"/>
      <c r="R62" s="49"/>
      <c r="S62" s="49"/>
      <c r="T62" s="40"/>
      <c r="U62" s="40"/>
      <c r="V62" s="1"/>
      <c r="W62" s="5"/>
    </row>
    <row r="63" spans="1:23" ht="15" customHeight="1">
      <c r="A63" s="1">
        <v>58</v>
      </c>
      <c r="B63" s="377"/>
      <c r="C63" s="386"/>
      <c r="D63" s="386"/>
      <c r="E63" s="56">
        <f t="shared" si="5"/>
        <v>0</v>
      </c>
      <c r="F63" s="711"/>
      <c r="G63" s="56" t="str">
        <f t="shared" si="6"/>
        <v/>
      </c>
      <c r="H63" s="935"/>
      <c r="I63" s="708" t="str">
        <f t="shared" si="7"/>
        <v/>
      </c>
      <c r="J63" s="901"/>
      <c r="K63" s="706" t="str">
        <f t="shared" si="10"/>
        <v/>
      </c>
      <c r="L63" s="937"/>
      <c r="M63" s="390" t="str">
        <f t="shared" si="11"/>
        <v/>
      </c>
      <c r="N63" s="382"/>
      <c r="O63" s="2"/>
      <c r="P63" s="2"/>
      <c r="Q63" s="2"/>
      <c r="R63" s="49"/>
      <c r="S63" s="49"/>
      <c r="T63" s="40"/>
      <c r="U63" s="40"/>
      <c r="V63" s="1"/>
      <c r="W63" s="5"/>
    </row>
    <row r="64" spans="1:23" ht="15" customHeight="1">
      <c r="A64" s="1">
        <v>59</v>
      </c>
      <c r="B64" s="377"/>
      <c r="C64" s="386"/>
      <c r="D64" s="386"/>
      <c r="E64" s="56">
        <f t="shared" si="5"/>
        <v>0</v>
      </c>
      <c r="F64" s="711"/>
      <c r="G64" s="56" t="str">
        <f t="shared" si="6"/>
        <v/>
      </c>
      <c r="H64" s="935"/>
      <c r="I64" s="708" t="str">
        <f t="shared" si="7"/>
        <v/>
      </c>
      <c r="J64" s="901"/>
      <c r="K64" s="706" t="str">
        <f t="shared" si="10"/>
        <v/>
      </c>
      <c r="L64" s="937"/>
      <c r="M64" s="390" t="str">
        <f t="shared" si="11"/>
        <v/>
      </c>
      <c r="N64" s="382"/>
      <c r="O64" s="2"/>
      <c r="P64" s="2"/>
      <c r="Q64" s="2"/>
      <c r="R64" s="49"/>
      <c r="S64" s="49"/>
      <c r="T64" s="40"/>
      <c r="U64" s="40"/>
      <c r="V64" s="1"/>
      <c r="W64" s="5"/>
    </row>
    <row r="65" spans="1:23" ht="15" customHeight="1" thickBot="1">
      <c r="A65" s="1">
        <v>60</v>
      </c>
      <c r="B65" s="377"/>
      <c r="C65" s="386"/>
      <c r="D65" s="387"/>
      <c r="E65" s="56">
        <f t="shared" si="5"/>
        <v>0</v>
      </c>
      <c r="F65" s="712"/>
      <c r="G65" s="392" t="str">
        <f t="shared" si="6"/>
        <v/>
      </c>
      <c r="H65" s="936"/>
      <c r="I65" s="709" t="str">
        <f t="shared" si="7"/>
        <v/>
      </c>
      <c r="J65" s="902"/>
      <c r="K65" s="707" t="str">
        <f t="shared" si="10"/>
        <v/>
      </c>
      <c r="L65" s="938"/>
      <c r="M65" s="391" t="str">
        <f t="shared" si="11"/>
        <v/>
      </c>
      <c r="N65" s="383"/>
      <c r="O65" s="2"/>
      <c r="P65" s="2"/>
      <c r="Q65" s="2"/>
      <c r="R65" s="49"/>
      <c r="S65" s="49"/>
      <c r="T65" s="40"/>
      <c r="U65" s="40"/>
      <c r="V65" s="1"/>
      <c r="W65" s="5"/>
    </row>
    <row r="66" spans="1:23" ht="14.25">
      <c r="A66" s="1"/>
      <c r="B66" s="1"/>
      <c r="C66" s="1"/>
      <c r="D66" s="1"/>
      <c r="E66" s="1"/>
      <c r="F66" s="1"/>
      <c r="G66" s="1"/>
      <c r="H66" s="1"/>
      <c r="I66" s="72"/>
      <c r="J66" s="1"/>
      <c r="K66" s="1"/>
      <c r="L66" s="1"/>
      <c r="M66" s="1"/>
      <c r="N66" s="378"/>
      <c r="O66" s="2"/>
      <c r="P66" s="2"/>
      <c r="Q66" s="2"/>
      <c r="R66" s="49"/>
      <c r="S66" s="49"/>
      <c r="T66" s="40"/>
      <c r="U66" s="40"/>
      <c r="V66" s="1"/>
      <c r="W66" s="5"/>
    </row>
    <row r="67" spans="1:23" ht="14.25">
      <c r="A67" s="1"/>
      <c r="B67" s="1"/>
      <c r="C67" s="1"/>
      <c r="D67" s="1"/>
      <c r="E67" s="1"/>
      <c r="F67" s="1"/>
      <c r="G67" s="1"/>
      <c r="H67" s="1"/>
      <c r="I67" s="72"/>
      <c r="J67" s="1"/>
      <c r="K67" s="1"/>
      <c r="L67" s="1"/>
      <c r="M67" s="1"/>
      <c r="N67" s="378"/>
      <c r="O67" s="2"/>
      <c r="P67" s="2"/>
      <c r="Q67" s="2"/>
      <c r="R67" s="49"/>
      <c r="S67" s="49"/>
      <c r="T67" s="40"/>
      <c r="U67" s="40"/>
      <c r="V67" s="1"/>
      <c r="W67" s="5"/>
    </row>
    <row r="68" spans="1:23" ht="14.25">
      <c r="A68" s="1"/>
      <c r="B68" s="1"/>
      <c r="C68" s="1"/>
      <c r="D68" s="1"/>
      <c r="E68" s="1"/>
      <c r="F68" s="1"/>
      <c r="G68" s="1"/>
      <c r="H68" s="1"/>
      <c r="I68" s="72"/>
      <c r="J68" s="1"/>
      <c r="K68" s="1"/>
      <c r="L68" s="1"/>
      <c r="M68" s="1"/>
      <c r="N68" s="378"/>
      <c r="O68" s="2"/>
      <c r="P68" s="2"/>
      <c r="Q68" s="2"/>
      <c r="R68" s="35"/>
      <c r="S68" s="35"/>
      <c r="T68" s="40"/>
      <c r="U68" s="40"/>
      <c r="V68" s="1"/>
      <c r="W68" s="5"/>
    </row>
    <row r="69" spans="1:23" ht="14.25">
      <c r="A69" s="18"/>
      <c r="B69" s="18"/>
      <c r="C69" s="18"/>
      <c r="D69" s="18"/>
      <c r="E69" s="18"/>
      <c r="F69" s="18"/>
      <c r="G69" s="18"/>
      <c r="H69" s="18"/>
      <c r="I69" s="257"/>
      <c r="J69" s="18"/>
      <c r="K69" s="18"/>
      <c r="L69" s="18"/>
      <c r="M69" s="18"/>
      <c r="N69" s="379"/>
      <c r="O69" s="19"/>
      <c r="P69" s="19"/>
      <c r="Q69" s="19"/>
      <c r="R69" s="43"/>
      <c r="S69" s="43"/>
      <c r="T69" s="38"/>
      <c r="U69" s="38"/>
      <c r="V69" s="18"/>
      <c r="W69" s="5"/>
    </row>
    <row r="70" spans="1:23" ht="14.25">
      <c r="A70" s="18"/>
      <c r="B70" s="18"/>
      <c r="C70" s="18"/>
      <c r="D70" s="18"/>
      <c r="E70" s="18"/>
      <c r="F70" s="18"/>
      <c r="G70" s="18"/>
      <c r="H70" s="18"/>
      <c r="I70" s="257"/>
      <c r="J70" s="18"/>
      <c r="K70" s="18"/>
      <c r="L70" s="18"/>
      <c r="M70" s="18"/>
      <c r="N70" s="379"/>
      <c r="O70" s="19"/>
      <c r="P70" s="19"/>
      <c r="Q70" s="19"/>
      <c r="R70" s="43"/>
      <c r="S70" s="43"/>
      <c r="T70" s="38"/>
      <c r="U70" s="38"/>
      <c r="V70" s="18"/>
      <c r="W70" s="5"/>
    </row>
    <row r="71" spans="1:23" ht="14.25">
      <c r="A71" s="18"/>
      <c r="B71" s="18"/>
      <c r="C71" s="18"/>
      <c r="D71" s="18"/>
      <c r="E71" s="18"/>
      <c r="F71" s="18"/>
      <c r="G71" s="18"/>
      <c r="H71" s="18"/>
      <c r="I71" s="257"/>
      <c r="J71" s="18"/>
      <c r="K71" s="18"/>
      <c r="L71" s="18"/>
      <c r="M71" s="18"/>
      <c r="N71" s="379"/>
      <c r="O71" s="19"/>
      <c r="P71" s="19"/>
      <c r="Q71" s="19"/>
      <c r="R71" s="43"/>
      <c r="S71" s="43"/>
      <c r="T71" s="38"/>
      <c r="U71" s="38"/>
      <c r="V71" s="18"/>
      <c r="W71" s="5"/>
    </row>
    <row r="72" spans="1:23" ht="14.25">
      <c r="A72" s="18"/>
      <c r="B72" s="18"/>
      <c r="C72" s="18"/>
      <c r="D72" s="18"/>
      <c r="E72" s="18"/>
      <c r="F72" s="18"/>
      <c r="G72" s="18"/>
      <c r="H72" s="18"/>
      <c r="I72" s="257"/>
      <c r="J72" s="18"/>
      <c r="K72" s="18"/>
      <c r="L72" s="18"/>
      <c r="M72" s="18"/>
      <c r="N72" s="379"/>
      <c r="O72" s="19"/>
      <c r="P72" s="19"/>
      <c r="Q72" s="19"/>
      <c r="R72" s="43"/>
      <c r="S72" s="43"/>
      <c r="T72" s="38"/>
      <c r="U72" s="38"/>
      <c r="V72" s="18"/>
      <c r="W72" s="5"/>
    </row>
    <row r="73" spans="1:23" ht="14.25">
      <c r="A73" s="18"/>
      <c r="B73" s="18"/>
      <c r="C73" s="18"/>
      <c r="D73" s="18"/>
      <c r="E73" s="18"/>
      <c r="F73" s="18"/>
      <c r="G73" s="18"/>
      <c r="H73" s="18"/>
      <c r="I73" s="257"/>
      <c r="J73" s="18"/>
      <c r="K73" s="18"/>
      <c r="L73" s="18"/>
      <c r="M73" s="18"/>
      <c r="N73" s="379"/>
      <c r="O73" s="19"/>
      <c r="P73" s="19"/>
      <c r="Q73" s="19"/>
      <c r="R73" s="43"/>
      <c r="S73" s="43"/>
      <c r="T73" s="38"/>
      <c r="U73" s="38"/>
      <c r="V73" s="18"/>
      <c r="W73" s="5"/>
    </row>
    <row r="74" spans="1:23" ht="14.25">
      <c r="A74" s="18"/>
      <c r="B74" s="18"/>
      <c r="C74" s="18"/>
      <c r="D74" s="18"/>
      <c r="E74" s="18"/>
      <c r="F74" s="18"/>
      <c r="G74" s="18"/>
      <c r="H74" s="18"/>
      <c r="I74" s="257"/>
      <c r="J74" s="18"/>
      <c r="K74" s="18"/>
      <c r="L74" s="18"/>
      <c r="M74" s="18"/>
      <c r="N74" s="379"/>
      <c r="O74" s="19"/>
      <c r="P74" s="19"/>
      <c r="Q74" s="19"/>
      <c r="R74" s="43"/>
      <c r="S74" s="43"/>
      <c r="T74" s="38"/>
      <c r="U74" s="38"/>
      <c r="V74" s="18"/>
      <c r="W74" s="5"/>
    </row>
    <row r="75" spans="1:23" ht="14.25">
      <c r="A75" s="18"/>
      <c r="B75" s="18"/>
      <c r="C75" s="18"/>
      <c r="D75" s="18"/>
      <c r="E75" s="18"/>
      <c r="F75" s="18"/>
      <c r="G75" s="18"/>
      <c r="H75" s="18"/>
      <c r="I75" s="257"/>
      <c r="J75" s="18"/>
      <c r="K75" s="18"/>
      <c r="L75" s="18"/>
      <c r="M75" s="18"/>
      <c r="N75" s="379"/>
      <c r="O75" s="19"/>
      <c r="P75" s="19"/>
      <c r="Q75" s="19"/>
      <c r="R75" s="43"/>
      <c r="S75" s="43"/>
      <c r="T75" s="38"/>
      <c r="U75" s="38"/>
      <c r="V75" s="18"/>
      <c r="W75" s="5"/>
    </row>
    <row r="76" spans="1:23" ht="14.25">
      <c r="A76" s="18"/>
      <c r="B76" s="18"/>
      <c r="C76" s="18"/>
      <c r="D76" s="18"/>
      <c r="E76" s="18"/>
      <c r="F76" s="18"/>
      <c r="G76" s="18"/>
      <c r="H76" s="18"/>
      <c r="I76" s="257"/>
      <c r="J76" s="18"/>
      <c r="K76" s="18"/>
      <c r="L76" s="18"/>
      <c r="M76" s="18"/>
      <c r="N76" s="379"/>
      <c r="O76" s="19"/>
      <c r="P76" s="19"/>
      <c r="Q76" s="19"/>
      <c r="R76" s="43"/>
      <c r="S76" s="43"/>
      <c r="T76" s="52"/>
      <c r="U76" s="52"/>
      <c r="V76" s="18"/>
      <c r="W76" s="5"/>
    </row>
    <row r="77" spans="1:23" ht="14.25">
      <c r="A77" s="18"/>
      <c r="B77" s="18"/>
      <c r="C77" s="18"/>
      <c r="D77" s="18"/>
      <c r="E77" s="18"/>
      <c r="F77" s="18"/>
      <c r="G77" s="18"/>
      <c r="H77" s="18"/>
      <c r="I77" s="257"/>
      <c r="J77" s="18"/>
      <c r="K77" s="18"/>
      <c r="L77" s="18"/>
      <c r="M77" s="18"/>
      <c r="N77" s="379"/>
      <c r="O77" s="19"/>
      <c r="P77" s="19"/>
      <c r="Q77" s="19"/>
      <c r="R77" s="43"/>
      <c r="S77" s="43"/>
      <c r="T77" s="38"/>
      <c r="U77" s="38"/>
      <c r="V77" s="18"/>
      <c r="W77" s="5"/>
    </row>
    <row r="78" spans="1:23" ht="14.25">
      <c r="A78" s="18"/>
      <c r="B78" s="18"/>
      <c r="C78" s="18"/>
      <c r="D78" s="18"/>
      <c r="E78" s="18"/>
      <c r="F78" s="18"/>
      <c r="G78" s="18"/>
      <c r="H78" s="18"/>
      <c r="I78" s="257"/>
      <c r="J78" s="18"/>
      <c r="K78" s="18"/>
      <c r="L78" s="18"/>
      <c r="M78" s="18"/>
      <c r="N78" s="379"/>
      <c r="O78" s="19"/>
      <c r="P78" s="19"/>
      <c r="Q78" s="19"/>
      <c r="R78" s="43"/>
      <c r="S78" s="43"/>
      <c r="T78" s="38"/>
      <c r="U78" s="38"/>
      <c r="V78" s="18"/>
      <c r="W78" s="5"/>
    </row>
    <row r="79" spans="1:23" ht="14.25">
      <c r="A79" s="18"/>
      <c r="B79" s="18"/>
      <c r="C79" s="18"/>
      <c r="D79" s="18"/>
      <c r="E79" s="18"/>
      <c r="F79" s="18"/>
      <c r="G79" s="18"/>
      <c r="H79" s="18"/>
      <c r="I79" s="257"/>
      <c r="J79" s="18"/>
      <c r="K79" s="18"/>
      <c r="L79" s="18"/>
      <c r="M79" s="18"/>
      <c r="N79" s="379"/>
      <c r="O79" s="19"/>
      <c r="P79" s="19"/>
      <c r="Q79" s="19"/>
      <c r="R79" s="43"/>
      <c r="S79" s="43"/>
      <c r="T79" s="38"/>
      <c r="U79" s="38"/>
      <c r="V79" s="18"/>
      <c r="W79" s="5"/>
    </row>
    <row r="80" spans="1:23" ht="14.25">
      <c r="A80" s="18"/>
      <c r="B80" s="18"/>
      <c r="C80" s="18"/>
      <c r="D80" s="18"/>
      <c r="E80" s="18"/>
      <c r="F80" s="18"/>
      <c r="G80" s="18"/>
      <c r="H80" s="18"/>
      <c r="I80" s="257"/>
      <c r="J80" s="18"/>
      <c r="K80" s="18"/>
      <c r="L80" s="18"/>
      <c r="M80" s="18"/>
      <c r="N80" s="379"/>
      <c r="O80" s="19"/>
      <c r="P80" s="19"/>
      <c r="Q80" s="19"/>
      <c r="R80" s="43"/>
      <c r="S80" s="43"/>
      <c r="T80" s="38"/>
      <c r="U80" s="38"/>
      <c r="V80" s="18"/>
      <c r="W80" s="5"/>
    </row>
    <row r="81" spans="1:23" ht="14.25">
      <c r="A81" s="18"/>
      <c r="B81" s="18"/>
      <c r="C81" s="18"/>
      <c r="D81" s="18"/>
      <c r="E81" s="18"/>
      <c r="F81" s="18"/>
      <c r="G81" s="18"/>
      <c r="H81" s="18"/>
      <c r="I81" s="257"/>
      <c r="J81" s="18"/>
      <c r="K81" s="18"/>
      <c r="L81" s="18"/>
      <c r="M81" s="18"/>
      <c r="N81" s="379"/>
      <c r="O81" s="19"/>
      <c r="P81" s="19"/>
      <c r="Q81" s="19"/>
      <c r="R81" s="43"/>
      <c r="S81" s="43"/>
      <c r="T81" s="38"/>
      <c r="U81" s="38"/>
      <c r="V81" s="18"/>
      <c r="W81" s="5"/>
    </row>
    <row r="82" spans="1:23" ht="14.25">
      <c r="A82" s="18"/>
      <c r="B82" s="18"/>
      <c r="C82" s="18"/>
      <c r="D82" s="18"/>
      <c r="E82" s="18"/>
      <c r="F82" s="18"/>
      <c r="G82" s="18"/>
      <c r="H82" s="18"/>
      <c r="I82" s="257"/>
      <c r="J82" s="18"/>
      <c r="K82" s="18"/>
      <c r="L82" s="18"/>
      <c r="M82" s="18"/>
      <c r="N82" s="379"/>
      <c r="O82" s="19"/>
      <c r="P82" s="19"/>
      <c r="Q82" s="19"/>
      <c r="R82" s="43"/>
      <c r="S82" s="43"/>
      <c r="T82" s="38"/>
      <c r="U82" s="38"/>
      <c r="V82" s="18"/>
      <c r="W82" s="5"/>
    </row>
    <row r="83" spans="1:23" ht="14.25">
      <c r="A83" s="18"/>
      <c r="B83" s="18"/>
      <c r="C83" s="18"/>
      <c r="D83" s="18"/>
      <c r="E83" s="18"/>
      <c r="F83" s="18"/>
      <c r="G83" s="18"/>
      <c r="H83" s="18"/>
      <c r="I83" s="257"/>
      <c r="J83" s="18"/>
      <c r="K83" s="18"/>
      <c r="L83" s="18"/>
      <c r="M83" s="18"/>
      <c r="N83" s="379"/>
      <c r="O83" s="19"/>
      <c r="P83" s="19"/>
      <c r="Q83" s="19"/>
      <c r="R83" s="43"/>
      <c r="S83" s="43"/>
      <c r="T83" s="38"/>
      <c r="U83" s="38"/>
      <c r="V83" s="18"/>
      <c r="W83" s="5"/>
    </row>
    <row r="84" spans="1:23" ht="14.25">
      <c r="A84" s="18"/>
      <c r="B84" s="18"/>
      <c r="C84" s="18"/>
      <c r="D84" s="18"/>
      <c r="E84" s="18"/>
      <c r="F84" s="18"/>
      <c r="G84" s="18"/>
      <c r="H84" s="18"/>
      <c r="I84" s="257"/>
      <c r="J84" s="18"/>
      <c r="K84" s="18"/>
      <c r="L84" s="18"/>
      <c r="M84" s="18"/>
      <c r="N84" s="379"/>
      <c r="O84" s="19"/>
      <c r="P84" s="19"/>
      <c r="Q84" s="19"/>
      <c r="R84" s="43"/>
      <c r="S84" s="43"/>
      <c r="T84" s="38"/>
      <c r="U84" s="38"/>
      <c r="V84" s="18"/>
      <c r="W84" s="5"/>
    </row>
    <row r="85" spans="1:23" ht="14.25">
      <c r="A85" s="18"/>
      <c r="B85" s="18"/>
      <c r="C85" s="18"/>
      <c r="D85" s="18"/>
      <c r="E85" s="18"/>
      <c r="F85" s="18"/>
      <c r="G85" s="18"/>
      <c r="H85" s="18"/>
      <c r="I85" s="257"/>
      <c r="J85" s="18"/>
      <c r="K85" s="18"/>
      <c r="L85" s="18"/>
      <c r="M85" s="18"/>
      <c r="N85" s="379"/>
      <c r="O85" s="19"/>
      <c r="P85" s="19"/>
      <c r="Q85" s="19"/>
      <c r="R85" s="43"/>
      <c r="S85" s="43"/>
      <c r="T85" s="38"/>
      <c r="U85" s="38"/>
      <c r="V85" s="18"/>
      <c r="W85" s="5"/>
    </row>
    <row r="86" spans="1:23" ht="14.25">
      <c r="A86" s="18"/>
      <c r="B86" s="18"/>
      <c r="C86" s="18"/>
      <c r="D86" s="18"/>
      <c r="E86" s="18"/>
      <c r="F86" s="18"/>
      <c r="G86" s="18"/>
      <c r="H86" s="18"/>
      <c r="I86" s="257"/>
      <c r="J86" s="18"/>
      <c r="K86" s="18"/>
      <c r="L86" s="18"/>
      <c r="M86" s="18"/>
      <c r="N86" s="379"/>
      <c r="O86" s="19"/>
      <c r="P86" s="19"/>
      <c r="Q86" s="19"/>
      <c r="R86" s="43"/>
      <c r="S86" s="43"/>
      <c r="T86" s="38"/>
      <c r="U86" s="38"/>
      <c r="V86" s="18"/>
      <c r="W86" s="5"/>
    </row>
    <row r="87" spans="1:23" ht="14.25">
      <c r="A87" s="18"/>
      <c r="B87" s="18"/>
      <c r="C87" s="18"/>
      <c r="D87" s="18"/>
      <c r="E87" s="18"/>
      <c r="F87" s="18"/>
      <c r="G87" s="18"/>
      <c r="H87" s="18"/>
      <c r="I87" s="257"/>
      <c r="J87" s="18"/>
      <c r="K87" s="18"/>
      <c r="L87" s="18"/>
      <c r="M87" s="18"/>
      <c r="N87" s="379"/>
      <c r="O87" s="19"/>
      <c r="P87" s="19"/>
      <c r="Q87" s="19"/>
      <c r="R87" s="43"/>
      <c r="S87" s="43"/>
      <c r="T87" s="38"/>
      <c r="U87" s="38"/>
      <c r="V87" s="18"/>
      <c r="W87" s="5"/>
    </row>
    <row r="88" spans="1:23" ht="14.25">
      <c r="A88" s="18"/>
      <c r="B88" s="18"/>
      <c r="C88" s="18"/>
      <c r="D88" s="18"/>
      <c r="E88" s="18"/>
      <c r="F88" s="18"/>
      <c r="G88" s="18"/>
      <c r="H88" s="18"/>
      <c r="I88" s="257"/>
      <c r="J88" s="18"/>
      <c r="K88" s="18"/>
      <c r="L88" s="18"/>
      <c r="M88" s="18"/>
      <c r="N88" s="379"/>
      <c r="O88" s="19"/>
      <c r="P88" s="19"/>
      <c r="Q88" s="19"/>
      <c r="R88" s="43"/>
      <c r="S88" s="43"/>
      <c r="T88" s="38"/>
      <c r="U88" s="38"/>
      <c r="V88" s="18"/>
      <c r="W88" s="5"/>
    </row>
    <row r="89" spans="1:23" ht="14.25">
      <c r="A89" s="18"/>
      <c r="B89" s="18"/>
      <c r="C89" s="18"/>
      <c r="D89" s="18"/>
      <c r="E89" s="18"/>
      <c r="F89" s="18"/>
      <c r="G89" s="18"/>
      <c r="H89" s="18"/>
      <c r="I89" s="257"/>
      <c r="J89" s="18"/>
      <c r="K89" s="18"/>
      <c r="L89" s="18"/>
      <c r="M89" s="18"/>
      <c r="N89" s="379"/>
      <c r="O89" s="19"/>
      <c r="P89" s="19"/>
      <c r="Q89" s="19"/>
      <c r="R89" s="43"/>
      <c r="S89" s="43"/>
      <c r="T89" s="38"/>
      <c r="U89" s="38"/>
      <c r="V89" s="18"/>
      <c r="W89" s="5"/>
    </row>
    <row r="90" spans="1:23" ht="14.25">
      <c r="A90" s="18"/>
      <c r="B90" s="18"/>
      <c r="C90" s="18"/>
      <c r="D90" s="18"/>
      <c r="E90" s="18"/>
      <c r="F90" s="18"/>
      <c r="G90" s="18"/>
      <c r="H90" s="18"/>
      <c r="I90" s="257"/>
      <c r="J90" s="18"/>
      <c r="K90" s="18"/>
      <c r="L90" s="18"/>
      <c r="M90" s="18"/>
      <c r="N90" s="379"/>
      <c r="O90" s="19"/>
      <c r="P90" s="19"/>
      <c r="Q90" s="19"/>
      <c r="R90" s="43"/>
      <c r="S90" s="43"/>
      <c r="T90" s="38"/>
      <c r="U90" s="38"/>
      <c r="V90" s="18"/>
      <c r="W90" s="5"/>
    </row>
    <row r="91" spans="1:23" ht="14.25">
      <c r="A91" s="18"/>
      <c r="B91" s="18"/>
      <c r="C91" s="18"/>
      <c r="D91" s="18"/>
      <c r="E91" s="18"/>
      <c r="F91" s="18"/>
      <c r="G91" s="18"/>
      <c r="H91" s="18"/>
      <c r="I91" s="257"/>
      <c r="J91" s="18"/>
      <c r="K91" s="18"/>
      <c r="L91" s="18"/>
      <c r="M91" s="18"/>
      <c r="N91" s="379"/>
      <c r="O91" s="19"/>
      <c r="P91" s="19"/>
      <c r="Q91" s="19"/>
      <c r="R91" s="43"/>
      <c r="S91" s="43"/>
      <c r="T91" s="38"/>
      <c r="U91" s="38"/>
      <c r="V91" s="18"/>
      <c r="W91" s="5"/>
    </row>
    <row r="92" spans="1:23" ht="14.25">
      <c r="A92" s="18"/>
      <c r="B92" s="18"/>
      <c r="C92" s="18"/>
      <c r="D92" s="18"/>
      <c r="E92" s="18"/>
      <c r="F92" s="18"/>
      <c r="G92" s="18"/>
      <c r="H92" s="18"/>
      <c r="I92" s="257"/>
      <c r="J92" s="18"/>
      <c r="K92" s="18"/>
      <c r="L92" s="18"/>
      <c r="M92" s="18"/>
      <c r="N92" s="379"/>
      <c r="O92" s="19"/>
      <c r="P92" s="19"/>
      <c r="Q92" s="19"/>
      <c r="R92" s="43"/>
      <c r="S92" s="43"/>
      <c r="T92" s="38"/>
      <c r="U92" s="38"/>
      <c r="V92" s="18"/>
      <c r="W92" s="5"/>
    </row>
    <row r="93" spans="1:23" ht="14.25">
      <c r="A93" s="18"/>
      <c r="B93" s="18"/>
      <c r="C93" s="18"/>
      <c r="D93" s="18"/>
      <c r="E93" s="18"/>
      <c r="F93" s="18"/>
      <c r="G93" s="18"/>
      <c r="H93" s="18"/>
      <c r="I93" s="257"/>
      <c r="J93" s="18"/>
      <c r="K93" s="18"/>
      <c r="L93" s="18"/>
      <c r="M93" s="18"/>
      <c r="N93" s="379"/>
      <c r="O93" s="19"/>
      <c r="P93" s="19"/>
      <c r="Q93" s="19"/>
      <c r="R93" s="43"/>
      <c r="S93" s="43"/>
      <c r="T93" s="38"/>
      <c r="U93" s="38"/>
      <c r="V93" s="18"/>
      <c r="W93" s="5"/>
    </row>
    <row r="94" spans="1:23" ht="14.25">
      <c r="A94" s="18"/>
      <c r="B94" s="18"/>
      <c r="C94" s="18"/>
      <c r="D94" s="18"/>
      <c r="E94" s="18"/>
      <c r="F94" s="18"/>
      <c r="G94" s="18"/>
      <c r="H94" s="18"/>
      <c r="I94" s="257"/>
      <c r="J94" s="18"/>
      <c r="K94" s="18"/>
      <c r="L94" s="18"/>
      <c r="M94" s="18"/>
      <c r="N94" s="379"/>
      <c r="O94" s="19"/>
      <c r="P94" s="19"/>
      <c r="Q94" s="19"/>
      <c r="R94" s="43"/>
      <c r="S94" s="43"/>
      <c r="T94" s="38"/>
      <c r="U94" s="38"/>
      <c r="V94" s="18"/>
      <c r="W94" s="5"/>
    </row>
    <row r="95" spans="1:23" ht="14.25">
      <c r="A95" s="18"/>
      <c r="B95" s="18"/>
      <c r="C95" s="18"/>
      <c r="D95" s="18"/>
      <c r="E95" s="18"/>
      <c r="F95" s="18"/>
      <c r="G95" s="18"/>
      <c r="H95" s="18"/>
      <c r="I95" s="257"/>
      <c r="J95" s="18"/>
      <c r="K95" s="18"/>
      <c r="L95" s="18"/>
      <c r="M95" s="18"/>
      <c r="N95" s="379"/>
      <c r="O95" s="19"/>
      <c r="P95" s="19"/>
      <c r="Q95" s="19"/>
      <c r="R95" s="43"/>
      <c r="S95" s="43"/>
      <c r="T95" s="38"/>
      <c r="U95" s="38"/>
      <c r="V95" s="18"/>
      <c r="W95" s="5"/>
    </row>
    <row r="96" spans="1:23" ht="14.25">
      <c r="A96" s="18"/>
      <c r="B96" s="18"/>
      <c r="C96" s="18"/>
      <c r="D96" s="18"/>
      <c r="E96" s="18"/>
      <c r="F96" s="18"/>
      <c r="G96" s="18"/>
      <c r="H96" s="18"/>
      <c r="I96" s="257"/>
      <c r="J96" s="18"/>
      <c r="K96" s="18"/>
      <c r="L96" s="18"/>
      <c r="M96" s="18"/>
      <c r="N96" s="379"/>
      <c r="O96" s="19"/>
      <c r="P96" s="19"/>
      <c r="Q96" s="19"/>
      <c r="R96" s="43"/>
      <c r="S96" s="43"/>
      <c r="T96" s="38"/>
      <c r="U96" s="38"/>
      <c r="V96" s="18"/>
      <c r="W96" s="5"/>
    </row>
    <row r="97" spans="1:23" ht="14.25">
      <c r="A97" s="18"/>
      <c r="B97" s="18"/>
      <c r="C97" s="18"/>
      <c r="D97" s="18"/>
      <c r="E97" s="18"/>
      <c r="F97" s="18"/>
      <c r="G97" s="18"/>
      <c r="H97" s="18"/>
      <c r="I97" s="257"/>
      <c r="J97" s="18"/>
      <c r="K97" s="18"/>
      <c r="L97" s="18"/>
      <c r="M97" s="18"/>
      <c r="N97" s="379"/>
      <c r="O97" s="19"/>
      <c r="P97" s="19"/>
      <c r="Q97" s="19"/>
      <c r="R97" s="43"/>
      <c r="S97" s="43"/>
      <c r="T97" s="38"/>
      <c r="U97" s="38"/>
      <c r="V97" s="18"/>
      <c r="W97" s="5"/>
    </row>
    <row r="98" spans="1:23" ht="14.25">
      <c r="A98" s="18"/>
      <c r="B98" s="18"/>
      <c r="C98" s="18"/>
      <c r="D98" s="18"/>
      <c r="E98" s="18"/>
      <c r="F98" s="18"/>
      <c r="G98" s="18"/>
      <c r="H98" s="18"/>
      <c r="I98" s="257"/>
      <c r="J98" s="18"/>
      <c r="K98" s="18"/>
      <c r="L98" s="18"/>
      <c r="M98" s="18"/>
      <c r="N98" s="379"/>
      <c r="O98" s="19"/>
      <c r="P98" s="19"/>
      <c r="Q98" s="19"/>
      <c r="R98" s="43"/>
      <c r="S98" s="43"/>
      <c r="T98" s="38"/>
      <c r="U98" s="38"/>
      <c r="V98" s="18"/>
      <c r="W98" s="5"/>
    </row>
    <row r="99" spans="1:23">
      <c r="A99" s="18"/>
      <c r="B99" s="18"/>
      <c r="C99" s="18"/>
      <c r="D99" s="18"/>
      <c r="E99" s="18"/>
      <c r="F99" s="18"/>
      <c r="G99" s="18"/>
      <c r="H99" s="18"/>
      <c r="I99" s="257"/>
      <c r="J99" s="18"/>
      <c r="K99" s="18"/>
      <c r="L99" s="18"/>
      <c r="M99" s="18"/>
      <c r="N99" s="379"/>
      <c r="O99" s="23"/>
      <c r="P99" s="23"/>
      <c r="Q99" s="23"/>
      <c r="R99" s="43"/>
      <c r="S99" s="43"/>
      <c r="T99" s="44"/>
      <c r="U99" s="44"/>
      <c r="V99" s="18"/>
      <c r="W99" s="5"/>
    </row>
    <row r="100" spans="1:23">
      <c r="A100" s="18"/>
      <c r="B100" s="18"/>
      <c r="C100" s="18"/>
      <c r="D100" s="18"/>
      <c r="E100" s="18"/>
      <c r="F100" s="18"/>
      <c r="G100" s="18"/>
      <c r="H100" s="18"/>
      <c r="I100" s="257"/>
      <c r="J100" s="18"/>
      <c r="K100" s="18"/>
      <c r="L100" s="18"/>
      <c r="M100" s="18"/>
      <c r="N100" s="379"/>
      <c r="O100" s="23"/>
      <c r="P100" s="23"/>
      <c r="Q100" s="23"/>
      <c r="R100" s="43"/>
      <c r="S100" s="43"/>
      <c r="T100" s="44"/>
      <c r="U100" s="44"/>
      <c r="V100" s="18"/>
      <c r="W100" s="5"/>
    </row>
    <row r="101" spans="1:23">
      <c r="A101" s="18"/>
      <c r="B101" s="18"/>
      <c r="C101" s="18"/>
      <c r="D101" s="18"/>
      <c r="E101" s="18"/>
      <c r="F101" s="18"/>
      <c r="G101" s="18"/>
      <c r="H101" s="18"/>
      <c r="I101" s="257"/>
      <c r="J101" s="18"/>
      <c r="K101" s="18"/>
      <c r="L101" s="18"/>
      <c r="M101" s="18"/>
      <c r="N101" s="379"/>
      <c r="O101" s="23"/>
      <c r="P101" s="23"/>
      <c r="Q101" s="23"/>
      <c r="R101" s="43"/>
      <c r="S101" s="43"/>
      <c r="T101" s="44"/>
      <c r="U101" s="44"/>
      <c r="V101" s="18"/>
      <c r="W101" s="5"/>
    </row>
    <row r="102" spans="1:23">
      <c r="A102" s="18"/>
      <c r="B102" s="18"/>
      <c r="C102" s="18"/>
      <c r="D102" s="18"/>
      <c r="E102" s="18"/>
      <c r="F102" s="18"/>
      <c r="G102" s="18"/>
      <c r="H102" s="18"/>
      <c r="I102" s="257"/>
      <c r="J102" s="18"/>
      <c r="K102" s="18"/>
      <c r="L102" s="18"/>
      <c r="M102" s="18"/>
      <c r="N102" s="379"/>
      <c r="O102" s="23"/>
      <c r="P102" s="23"/>
      <c r="Q102" s="23"/>
      <c r="R102" s="43"/>
      <c r="S102" s="43"/>
      <c r="T102" s="44"/>
      <c r="U102" s="44"/>
      <c r="V102" s="18"/>
      <c r="W102" s="5"/>
    </row>
    <row r="103" spans="1:23">
      <c r="A103" s="18"/>
      <c r="B103" s="18"/>
      <c r="C103" s="18"/>
      <c r="D103" s="18"/>
      <c r="E103" s="18"/>
      <c r="F103" s="18"/>
      <c r="G103" s="18"/>
      <c r="H103" s="18"/>
      <c r="I103" s="257"/>
      <c r="J103" s="18"/>
      <c r="K103" s="18"/>
      <c r="L103" s="18"/>
      <c r="M103" s="18"/>
      <c r="N103" s="257"/>
      <c r="O103" s="18"/>
      <c r="P103" s="18"/>
      <c r="Q103" s="18"/>
      <c r="R103" s="43"/>
      <c r="S103" s="43"/>
      <c r="T103" s="44"/>
      <c r="U103" s="44"/>
      <c r="V103" s="18"/>
      <c r="W103" s="5"/>
    </row>
    <row r="104" spans="1:23">
      <c r="A104" s="18"/>
      <c r="B104" s="18"/>
      <c r="C104" s="18"/>
      <c r="D104" s="18"/>
      <c r="E104" s="18"/>
      <c r="F104" s="18"/>
      <c r="G104" s="18"/>
      <c r="H104" s="18"/>
      <c r="I104" s="257"/>
      <c r="J104" s="18"/>
      <c r="K104" s="18"/>
      <c r="L104" s="18"/>
      <c r="M104" s="18"/>
      <c r="N104" s="257"/>
      <c r="O104" s="18"/>
      <c r="P104" s="18"/>
      <c r="Q104" s="18"/>
      <c r="R104" s="43"/>
      <c r="S104" s="43"/>
      <c r="T104" s="44"/>
      <c r="U104" s="44"/>
      <c r="V104" s="18"/>
      <c r="W104" s="5"/>
    </row>
    <row r="105" spans="1:23">
      <c r="A105" s="18"/>
      <c r="B105" s="18"/>
      <c r="C105" s="18"/>
      <c r="D105" s="18"/>
      <c r="E105" s="18"/>
      <c r="F105" s="18"/>
      <c r="G105" s="18"/>
      <c r="H105" s="18"/>
      <c r="I105" s="257"/>
      <c r="J105" s="18"/>
      <c r="K105" s="18"/>
      <c r="L105" s="18"/>
      <c r="M105" s="18"/>
      <c r="N105" s="257"/>
      <c r="O105" s="18"/>
      <c r="P105" s="18"/>
      <c r="Q105" s="18"/>
      <c r="R105" s="43"/>
      <c r="S105" s="43"/>
      <c r="T105" s="44"/>
      <c r="U105" s="44"/>
      <c r="V105" s="18"/>
      <c r="W105" s="5"/>
    </row>
    <row r="106" spans="1:23">
      <c r="A106" s="18"/>
      <c r="B106" s="18"/>
      <c r="C106" s="18"/>
      <c r="D106" s="18"/>
      <c r="E106" s="18"/>
      <c r="F106" s="18"/>
      <c r="G106" s="18"/>
      <c r="H106" s="18"/>
      <c r="I106" s="257"/>
      <c r="J106" s="18"/>
      <c r="K106" s="18"/>
      <c r="L106" s="18"/>
      <c r="M106" s="18"/>
      <c r="N106" s="257"/>
      <c r="O106" s="18"/>
      <c r="P106" s="18"/>
      <c r="Q106" s="18"/>
      <c r="R106" s="43"/>
      <c r="S106" s="43"/>
      <c r="T106" s="44"/>
      <c r="U106" s="44"/>
      <c r="V106" s="18"/>
      <c r="W106" s="5"/>
    </row>
    <row r="107" spans="1:23">
      <c r="A107" s="18"/>
      <c r="B107" s="18"/>
      <c r="C107" s="18"/>
      <c r="D107" s="18"/>
      <c r="E107" s="18"/>
      <c r="F107" s="18"/>
      <c r="G107" s="18"/>
      <c r="H107" s="18"/>
      <c r="I107" s="257"/>
      <c r="J107" s="18"/>
      <c r="K107" s="18"/>
      <c r="L107" s="18"/>
      <c r="M107" s="18"/>
      <c r="N107" s="257"/>
      <c r="O107" s="18"/>
      <c r="P107" s="18"/>
      <c r="Q107" s="18"/>
      <c r="R107" s="43"/>
      <c r="S107" s="43"/>
      <c r="T107" s="44"/>
      <c r="U107" s="44"/>
      <c r="V107" s="18"/>
      <c r="W107" s="5"/>
    </row>
    <row r="108" spans="1:23">
      <c r="A108" s="18"/>
      <c r="B108" s="18"/>
      <c r="C108" s="18"/>
      <c r="D108" s="18"/>
      <c r="E108" s="18"/>
      <c r="F108" s="18"/>
      <c r="G108" s="18"/>
      <c r="H108" s="18"/>
      <c r="I108" s="257"/>
      <c r="J108" s="18"/>
      <c r="K108" s="18"/>
      <c r="L108" s="18"/>
      <c r="M108" s="18"/>
      <c r="N108" s="257"/>
      <c r="O108" s="18"/>
      <c r="P108" s="18"/>
      <c r="Q108" s="18"/>
      <c r="R108" s="45"/>
      <c r="S108" s="45"/>
      <c r="T108" s="44"/>
      <c r="U108" s="44"/>
      <c r="V108" s="18"/>
      <c r="W108" s="5"/>
    </row>
    <row r="109" spans="1:23">
      <c r="A109" s="18"/>
      <c r="B109" s="18"/>
      <c r="C109" s="18"/>
      <c r="D109" s="18"/>
      <c r="E109" s="18"/>
      <c r="F109" s="18"/>
      <c r="G109" s="18"/>
      <c r="H109" s="18"/>
      <c r="I109" s="257"/>
      <c r="J109" s="18"/>
      <c r="K109" s="18"/>
      <c r="L109" s="18"/>
      <c r="M109" s="18"/>
      <c r="N109" s="257"/>
      <c r="O109" s="18"/>
      <c r="P109" s="18"/>
      <c r="Q109" s="18"/>
      <c r="R109" s="45"/>
      <c r="S109" s="45"/>
      <c r="T109" s="44"/>
      <c r="U109" s="44"/>
      <c r="V109" s="18"/>
      <c r="W109" s="5"/>
    </row>
    <row r="110" spans="1:23">
      <c r="A110" s="18"/>
      <c r="B110" s="18"/>
      <c r="C110" s="18"/>
      <c r="D110" s="18"/>
      <c r="E110" s="18"/>
      <c r="F110" s="18"/>
      <c r="G110" s="18"/>
      <c r="H110" s="18"/>
      <c r="I110" s="257"/>
      <c r="J110" s="18"/>
      <c r="K110" s="18"/>
      <c r="L110" s="18"/>
      <c r="M110" s="18"/>
      <c r="N110" s="257"/>
      <c r="O110" s="18"/>
      <c r="P110" s="18"/>
      <c r="Q110" s="18"/>
      <c r="R110" s="45"/>
      <c r="S110" s="45"/>
      <c r="T110" s="44"/>
      <c r="U110" s="44"/>
      <c r="V110" s="18"/>
      <c r="W110" s="5"/>
    </row>
    <row r="111" spans="1:23">
      <c r="A111" s="18"/>
      <c r="B111" s="18"/>
      <c r="C111" s="18"/>
      <c r="D111" s="18"/>
      <c r="E111" s="18"/>
      <c r="F111" s="18"/>
      <c r="G111" s="18"/>
      <c r="H111" s="18"/>
      <c r="I111" s="257"/>
      <c r="J111" s="18"/>
      <c r="K111" s="18"/>
      <c r="L111" s="18"/>
      <c r="M111" s="18"/>
      <c r="N111" s="257"/>
      <c r="O111" s="18"/>
      <c r="P111" s="18"/>
      <c r="Q111" s="18"/>
      <c r="R111" s="45"/>
      <c r="S111" s="45"/>
      <c r="T111" s="44"/>
      <c r="U111" s="44"/>
      <c r="V111" s="18"/>
      <c r="W111" s="5"/>
    </row>
    <row r="112" spans="1:23">
      <c r="A112" s="18"/>
      <c r="B112" s="18"/>
      <c r="C112" s="18"/>
      <c r="D112" s="18"/>
      <c r="E112" s="18"/>
      <c r="F112" s="18"/>
      <c r="G112" s="18"/>
      <c r="H112" s="18"/>
      <c r="I112" s="257"/>
      <c r="J112" s="18"/>
      <c r="K112" s="18"/>
      <c r="L112" s="18"/>
      <c r="M112" s="18"/>
      <c r="N112" s="257"/>
      <c r="O112" s="18"/>
      <c r="P112" s="18"/>
      <c r="Q112" s="18"/>
      <c r="R112" s="45"/>
      <c r="S112" s="45"/>
      <c r="T112" s="44"/>
      <c r="U112" s="44"/>
      <c r="V112" s="18"/>
      <c r="W112" s="5"/>
    </row>
    <row r="113" spans="1:23">
      <c r="A113" s="18"/>
      <c r="B113" s="18"/>
      <c r="C113" s="18"/>
      <c r="D113" s="18"/>
      <c r="E113" s="18"/>
      <c r="F113" s="18"/>
      <c r="G113" s="18"/>
      <c r="H113" s="18"/>
      <c r="I113" s="257"/>
      <c r="J113" s="18"/>
      <c r="K113" s="18"/>
      <c r="L113" s="18"/>
      <c r="M113" s="18"/>
      <c r="N113" s="257"/>
      <c r="O113" s="18"/>
      <c r="P113" s="18"/>
      <c r="Q113" s="18"/>
      <c r="R113" s="45"/>
      <c r="S113" s="45"/>
      <c r="T113" s="44"/>
      <c r="U113" s="44"/>
      <c r="V113" s="18"/>
      <c r="W113" s="5"/>
    </row>
    <row r="114" spans="1:23">
      <c r="A114" s="18"/>
      <c r="B114" s="18"/>
      <c r="C114" s="18"/>
      <c r="D114" s="18"/>
      <c r="E114" s="18"/>
      <c r="F114" s="18"/>
      <c r="G114" s="18"/>
      <c r="H114" s="18"/>
      <c r="I114" s="257"/>
      <c r="J114" s="18"/>
      <c r="K114" s="18"/>
      <c r="L114" s="18"/>
      <c r="M114" s="18"/>
      <c r="N114" s="379"/>
      <c r="O114" s="23"/>
      <c r="P114" s="23"/>
      <c r="Q114" s="23"/>
      <c r="T114" s="44"/>
      <c r="U114" s="44"/>
      <c r="V114" s="23"/>
    </row>
    <row r="115" spans="1:23">
      <c r="A115" s="18"/>
      <c r="B115" s="18"/>
      <c r="C115" s="18"/>
      <c r="D115" s="18"/>
      <c r="E115" s="18"/>
      <c r="F115" s="18"/>
      <c r="G115" s="18"/>
      <c r="H115" s="18"/>
      <c r="I115" s="257"/>
      <c r="J115" s="18"/>
      <c r="K115" s="18"/>
      <c r="L115" s="18"/>
      <c r="M115" s="18"/>
      <c r="N115" s="379"/>
      <c r="O115" s="23"/>
      <c r="P115" s="23"/>
      <c r="Q115" s="23"/>
      <c r="T115" s="44"/>
      <c r="U115" s="44"/>
      <c r="V115" s="23"/>
    </row>
    <row r="116" spans="1:23">
      <c r="A116" s="18"/>
      <c r="B116" s="18"/>
      <c r="C116" s="18"/>
      <c r="D116" s="18"/>
      <c r="E116" s="18"/>
      <c r="F116" s="18"/>
      <c r="G116" s="18"/>
      <c r="H116" s="18"/>
      <c r="I116" s="257"/>
      <c r="J116" s="18"/>
      <c r="K116" s="18"/>
      <c r="L116" s="18"/>
      <c r="M116" s="18"/>
      <c r="N116" s="379"/>
      <c r="O116" s="23"/>
      <c r="P116" s="23"/>
      <c r="Q116" s="23"/>
      <c r="T116" s="44"/>
      <c r="U116" s="44"/>
      <c r="V116" s="23"/>
    </row>
    <row r="117" spans="1:23">
      <c r="A117" s="18"/>
      <c r="B117" s="18"/>
      <c r="C117" s="18"/>
      <c r="D117" s="18"/>
      <c r="E117" s="18"/>
      <c r="F117" s="18"/>
      <c r="G117" s="18"/>
      <c r="H117" s="18"/>
      <c r="I117" s="257"/>
      <c r="J117" s="18"/>
      <c r="K117" s="18"/>
      <c r="L117" s="18"/>
      <c r="M117" s="18"/>
      <c r="N117" s="379"/>
      <c r="O117" s="23"/>
      <c r="P117" s="23"/>
      <c r="Q117" s="23"/>
      <c r="T117" s="44"/>
      <c r="U117" s="44"/>
      <c r="V117" s="23"/>
    </row>
    <row r="118" spans="1:23">
      <c r="A118" s="18"/>
      <c r="B118" s="18"/>
      <c r="C118" s="18"/>
      <c r="D118" s="18"/>
      <c r="E118" s="18"/>
      <c r="F118" s="18"/>
      <c r="G118" s="18"/>
      <c r="H118" s="18"/>
      <c r="I118" s="257"/>
      <c r="J118" s="18"/>
      <c r="K118" s="18"/>
      <c r="L118" s="18"/>
      <c r="M118" s="18"/>
      <c r="N118" s="379"/>
      <c r="O118" s="23"/>
      <c r="P118" s="23"/>
      <c r="Q118" s="23"/>
      <c r="T118" s="44"/>
      <c r="U118" s="44"/>
      <c r="V118" s="23"/>
    </row>
    <row r="119" spans="1:23">
      <c r="A119" s="18"/>
      <c r="B119" s="18"/>
      <c r="C119" s="18"/>
      <c r="D119" s="18"/>
      <c r="E119" s="18"/>
      <c r="F119" s="18"/>
      <c r="G119" s="18"/>
      <c r="H119" s="18"/>
      <c r="I119" s="257"/>
      <c r="J119" s="18"/>
      <c r="K119" s="18"/>
      <c r="L119" s="18"/>
      <c r="M119" s="18"/>
      <c r="N119" s="379"/>
      <c r="O119" s="23"/>
      <c r="P119" s="23"/>
      <c r="Q119" s="23"/>
      <c r="T119" s="44"/>
      <c r="U119" s="44"/>
      <c r="V119" s="23"/>
    </row>
    <row r="120" spans="1:23">
      <c r="A120" s="18"/>
      <c r="B120" s="18"/>
      <c r="C120" s="18"/>
      <c r="D120" s="18"/>
      <c r="E120" s="18"/>
      <c r="F120" s="18"/>
      <c r="G120" s="18"/>
      <c r="H120" s="18"/>
      <c r="I120" s="257"/>
      <c r="J120" s="18"/>
      <c r="K120" s="18"/>
      <c r="L120" s="18"/>
      <c r="M120" s="18"/>
      <c r="N120" s="379"/>
      <c r="O120" s="23"/>
      <c r="P120" s="23"/>
      <c r="Q120" s="23"/>
      <c r="T120" s="44"/>
      <c r="U120" s="44"/>
      <c r="V120" s="23"/>
    </row>
    <row r="121" spans="1:23">
      <c r="A121" s="18"/>
      <c r="B121" s="18"/>
      <c r="C121" s="18"/>
      <c r="D121" s="18"/>
      <c r="E121" s="18"/>
      <c r="F121" s="18"/>
      <c r="G121" s="18"/>
      <c r="H121" s="18"/>
      <c r="I121" s="257"/>
      <c r="J121" s="18"/>
      <c r="K121" s="18"/>
      <c r="L121" s="18"/>
      <c r="M121" s="18"/>
      <c r="N121" s="379"/>
      <c r="O121" s="23"/>
      <c r="P121" s="23"/>
      <c r="Q121" s="23"/>
      <c r="T121" s="44"/>
      <c r="U121" s="44"/>
      <c r="V121" s="23"/>
    </row>
    <row r="122" spans="1:23">
      <c r="A122" s="18"/>
      <c r="B122" s="18"/>
      <c r="C122" s="18"/>
      <c r="D122" s="18"/>
      <c r="E122" s="18"/>
      <c r="F122" s="18"/>
      <c r="G122" s="18"/>
      <c r="H122" s="18"/>
      <c r="I122" s="257"/>
      <c r="J122" s="18"/>
      <c r="K122" s="18"/>
      <c r="L122" s="18"/>
      <c r="M122" s="18"/>
      <c r="N122" s="379"/>
      <c r="O122" s="23"/>
      <c r="P122" s="23"/>
      <c r="Q122" s="23"/>
      <c r="T122" s="44"/>
      <c r="U122" s="44"/>
      <c r="V122" s="23"/>
    </row>
    <row r="123" spans="1:23">
      <c r="A123" s="18"/>
      <c r="B123" s="18"/>
      <c r="C123" s="18"/>
      <c r="D123" s="18"/>
      <c r="E123" s="18"/>
      <c r="F123" s="18"/>
      <c r="G123" s="18"/>
      <c r="H123" s="18"/>
      <c r="I123" s="257"/>
      <c r="J123" s="18"/>
      <c r="K123" s="18"/>
      <c r="L123" s="18"/>
      <c r="M123" s="18"/>
      <c r="N123" s="379"/>
      <c r="O123" s="23"/>
      <c r="P123" s="23"/>
      <c r="Q123" s="23"/>
      <c r="T123" s="46"/>
      <c r="U123" s="46"/>
      <c r="V123" s="23"/>
    </row>
    <row r="124" spans="1:23">
      <c r="A124" s="18"/>
      <c r="B124" s="18"/>
      <c r="C124" s="18"/>
      <c r="D124" s="18"/>
      <c r="E124" s="18"/>
      <c r="F124" s="18"/>
      <c r="G124" s="18"/>
      <c r="H124" s="18"/>
      <c r="I124" s="257"/>
      <c r="J124" s="18"/>
      <c r="K124" s="18"/>
      <c r="L124" s="18"/>
      <c r="M124" s="18"/>
      <c r="N124" s="379"/>
      <c r="O124" s="23"/>
      <c r="P124" s="23"/>
      <c r="Q124" s="23"/>
      <c r="T124" s="44"/>
      <c r="U124" s="44"/>
      <c r="V124" s="23"/>
    </row>
    <row r="125" spans="1:23">
      <c r="A125" s="18"/>
      <c r="B125" s="18"/>
      <c r="C125" s="18"/>
      <c r="D125" s="18"/>
      <c r="E125" s="18"/>
      <c r="F125" s="18"/>
      <c r="G125" s="18"/>
      <c r="H125" s="18"/>
      <c r="I125" s="257"/>
      <c r="J125" s="18"/>
      <c r="K125" s="18"/>
      <c r="L125" s="18"/>
      <c r="M125" s="18"/>
      <c r="N125" s="379"/>
      <c r="O125" s="23"/>
      <c r="P125" s="23"/>
      <c r="Q125" s="23"/>
      <c r="T125" s="44"/>
      <c r="U125" s="44"/>
      <c r="V125" s="23"/>
    </row>
    <row r="126" spans="1:23" ht="14.25">
      <c r="A126" s="18"/>
      <c r="B126" s="18"/>
      <c r="C126" s="18"/>
      <c r="D126" s="18"/>
      <c r="E126" s="18"/>
      <c r="F126" s="18"/>
      <c r="G126" s="18"/>
      <c r="H126" s="18"/>
      <c r="I126" s="257"/>
      <c r="J126" s="18"/>
      <c r="K126" s="18"/>
      <c r="L126" s="18"/>
      <c r="M126" s="18"/>
      <c r="N126" s="379"/>
      <c r="O126" s="23"/>
      <c r="P126" s="23"/>
      <c r="Q126" s="23"/>
      <c r="T126" s="38"/>
      <c r="U126" s="38"/>
      <c r="V126" s="23"/>
    </row>
    <row r="127" spans="1:23" ht="14.25">
      <c r="A127" s="18"/>
      <c r="B127" s="18"/>
      <c r="C127" s="18"/>
      <c r="D127" s="18"/>
      <c r="E127" s="18"/>
      <c r="F127" s="18"/>
      <c r="G127" s="18"/>
      <c r="H127" s="18"/>
      <c r="I127" s="257"/>
      <c r="J127" s="18"/>
      <c r="K127" s="18"/>
      <c r="L127" s="18"/>
      <c r="M127" s="18"/>
      <c r="N127" s="379"/>
      <c r="O127" s="23"/>
      <c r="P127" s="23"/>
      <c r="Q127" s="23"/>
      <c r="T127" s="38"/>
      <c r="U127" s="38"/>
      <c r="V127" s="23"/>
    </row>
    <row r="128" spans="1:23" ht="14.25">
      <c r="A128" s="18"/>
      <c r="B128" s="18"/>
      <c r="C128" s="18"/>
      <c r="D128" s="18"/>
      <c r="E128" s="18"/>
      <c r="F128" s="18"/>
      <c r="G128" s="18"/>
      <c r="H128" s="18"/>
      <c r="I128" s="257"/>
      <c r="J128" s="18"/>
      <c r="K128" s="18"/>
      <c r="L128" s="18"/>
      <c r="M128" s="18"/>
      <c r="N128" s="379"/>
      <c r="O128" s="23"/>
      <c r="P128" s="23"/>
      <c r="Q128" s="23"/>
      <c r="T128" s="38"/>
      <c r="U128" s="38"/>
      <c r="V128" s="23"/>
    </row>
    <row r="129" spans="1:22" ht="14.25">
      <c r="A129" s="18"/>
      <c r="B129" s="18"/>
      <c r="C129" s="18"/>
      <c r="D129" s="18"/>
      <c r="E129" s="18"/>
      <c r="F129" s="18"/>
      <c r="G129" s="18"/>
      <c r="H129" s="18"/>
      <c r="I129" s="257"/>
      <c r="J129" s="18"/>
      <c r="K129" s="18"/>
      <c r="L129" s="18"/>
      <c r="M129" s="18"/>
      <c r="N129" s="379"/>
      <c r="O129" s="23"/>
      <c r="P129" s="23"/>
      <c r="Q129" s="23"/>
      <c r="T129" s="38"/>
      <c r="U129" s="38"/>
      <c r="V129" s="23"/>
    </row>
    <row r="130" spans="1:22" ht="14.25">
      <c r="A130" s="18"/>
      <c r="B130" s="18"/>
      <c r="C130" s="18"/>
      <c r="D130" s="18"/>
      <c r="E130" s="18"/>
      <c r="F130" s="18"/>
      <c r="G130" s="18"/>
      <c r="H130" s="18"/>
      <c r="I130" s="257"/>
      <c r="J130" s="18"/>
      <c r="K130" s="18"/>
      <c r="L130" s="18"/>
      <c r="M130" s="18"/>
      <c r="N130" s="379"/>
      <c r="O130" s="23"/>
      <c r="P130" s="23"/>
      <c r="Q130" s="23"/>
      <c r="T130" s="38"/>
      <c r="U130" s="38"/>
      <c r="V130" s="23"/>
    </row>
    <row r="131" spans="1:22" ht="14.25">
      <c r="A131" s="18"/>
      <c r="B131" s="18"/>
      <c r="C131" s="18"/>
      <c r="D131" s="18"/>
      <c r="E131" s="18"/>
      <c r="F131" s="18"/>
      <c r="G131" s="18"/>
      <c r="H131" s="18"/>
      <c r="I131" s="257"/>
      <c r="J131" s="18"/>
      <c r="K131" s="18"/>
      <c r="L131" s="18"/>
      <c r="M131" s="18"/>
      <c r="N131" s="379"/>
      <c r="O131" s="23"/>
      <c r="P131" s="23"/>
      <c r="Q131" s="23"/>
      <c r="T131" s="38"/>
      <c r="U131" s="38"/>
      <c r="V131" s="23"/>
    </row>
    <row r="132" spans="1:22" ht="14.25">
      <c r="A132" s="18"/>
      <c r="B132" s="18"/>
      <c r="C132" s="18"/>
      <c r="D132" s="18"/>
      <c r="E132" s="18"/>
      <c r="F132" s="18"/>
      <c r="G132" s="18"/>
      <c r="H132" s="18"/>
      <c r="I132" s="257"/>
      <c r="J132" s="18"/>
      <c r="K132" s="18"/>
      <c r="L132" s="18"/>
      <c r="M132" s="18"/>
      <c r="N132" s="379"/>
      <c r="O132" s="23"/>
      <c r="P132" s="23"/>
      <c r="Q132" s="23"/>
      <c r="T132" s="38"/>
      <c r="U132" s="38"/>
      <c r="V132" s="23"/>
    </row>
    <row r="133" spans="1:22">
      <c r="A133" s="18"/>
      <c r="B133" s="18"/>
      <c r="C133" s="18"/>
      <c r="D133" s="18"/>
      <c r="E133" s="18"/>
      <c r="F133" s="18"/>
      <c r="G133" s="18"/>
      <c r="H133" s="18"/>
      <c r="I133" s="257"/>
      <c r="J133" s="18"/>
      <c r="K133" s="18"/>
      <c r="L133" s="18"/>
      <c r="M133" s="18"/>
      <c r="N133" s="379"/>
      <c r="O133" s="23"/>
      <c r="P133" s="23"/>
      <c r="Q133" s="23"/>
      <c r="T133" s="44"/>
      <c r="U133" s="44"/>
      <c r="V133" s="23"/>
    </row>
    <row r="134" spans="1:22">
      <c r="A134" s="18"/>
      <c r="B134" s="18"/>
      <c r="C134" s="18"/>
      <c r="D134" s="18"/>
      <c r="E134" s="18"/>
      <c r="F134" s="18"/>
      <c r="G134" s="18"/>
      <c r="H134" s="18"/>
      <c r="I134" s="257"/>
      <c r="J134" s="18"/>
      <c r="K134" s="18"/>
      <c r="L134" s="18"/>
      <c r="M134" s="18"/>
      <c r="N134" s="379"/>
      <c r="O134" s="23"/>
      <c r="P134" s="23"/>
      <c r="Q134" s="23"/>
      <c r="T134" s="44"/>
      <c r="U134" s="44"/>
      <c r="V134" s="23"/>
    </row>
    <row r="135" spans="1:22">
      <c r="A135" s="18"/>
      <c r="B135" s="18"/>
      <c r="C135" s="18"/>
      <c r="D135" s="18"/>
      <c r="E135" s="18"/>
      <c r="F135" s="18"/>
      <c r="G135" s="18"/>
      <c r="H135" s="18"/>
      <c r="I135" s="257"/>
      <c r="J135" s="18"/>
      <c r="K135" s="18"/>
      <c r="L135" s="18"/>
      <c r="M135" s="18"/>
      <c r="N135" s="379"/>
      <c r="O135" s="23"/>
      <c r="P135" s="23"/>
      <c r="Q135" s="23"/>
      <c r="T135" s="44"/>
      <c r="U135" s="44"/>
      <c r="V135" s="23"/>
    </row>
    <row r="136" spans="1:22">
      <c r="A136" s="18"/>
      <c r="B136" s="18"/>
      <c r="C136" s="18"/>
      <c r="D136" s="18"/>
      <c r="E136" s="18"/>
      <c r="F136" s="18"/>
      <c r="G136" s="18"/>
      <c r="H136" s="18"/>
      <c r="I136" s="257"/>
      <c r="J136" s="18"/>
      <c r="K136" s="18"/>
      <c r="L136" s="18"/>
      <c r="M136" s="18"/>
      <c r="N136" s="379"/>
      <c r="O136" s="23"/>
      <c r="P136" s="23"/>
      <c r="Q136" s="23"/>
      <c r="T136" s="44"/>
      <c r="U136" s="44"/>
      <c r="V136" s="23"/>
    </row>
    <row r="137" spans="1:22">
      <c r="A137" s="18"/>
      <c r="B137" s="18"/>
      <c r="C137" s="18"/>
      <c r="D137" s="18"/>
      <c r="E137" s="18"/>
      <c r="F137" s="18"/>
      <c r="G137" s="18"/>
      <c r="H137" s="18"/>
      <c r="I137" s="257"/>
      <c r="J137" s="18"/>
      <c r="K137" s="18"/>
      <c r="L137" s="18"/>
      <c r="M137" s="18"/>
      <c r="N137" s="379"/>
      <c r="O137" s="23"/>
      <c r="P137" s="23"/>
      <c r="Q137" s="23"/>
      <c r="T137" s="44"/>
      <c r="U137" s="44"/>
      <c r="V137" s="23"/>
    </row>
    <row r="138" spans="1:22">
      <c r="A138" s="18"/>
      <c r="B138" s="18"/>
      <c r="C138" s="18"/>
      <c r="D138" s="18"/>
      <c r="E138" s="18"/>
      <c r="F138" s="18"/>
      <c r="G138" s="18"/>
      <c r="H138" s="18"/>
      <c r="I138" s="257"/>
      <c r="J138" s="18"/>
      <c r="K138" s="18"/>
      <c r="L138" s="18"/>
      <c r="M138" s="18"/>
      <c r="N138" s="379"/>
      <c r="O138" s="23"/>
      <c r="P138" s="23"/>
      <c r="Q138" s="23"/>
      <c r="T138" s="44"/>
      <c r="U138" s="44"/>
      <c r="V138" s="23"/>
    </row>
    <row r="139" spans="1:22">
      <c r="T139" s="44"/>
      <c r="U139" s="44"/>
    </row>
    <row r="140" spans="1:22">
      <c r="T140" s="44"/>
      <c r="U140" s="44"/>
    </row>
    <row r="141" spans="1:22">
      <c r="T141" s="47"/>
      <c r="U141" s="47"/>
    </row>
    <row r="142" spans="1:22">
      <c r="T142" s="47"/>
      <c r="U142" s="47"/>
    </row>
    <row r="143" spans="1:22">
      <c r="T143" s="47"/>
      <c r="U143" s="47"/>
    </row>
    <row r="144" spans="1:22">
      <c r="T144" s="47"/>
      <c r="U144" s="47"/>
    </row>
    <row r="145" spans="20:21">
      <c r="T145" s="47"/>
      <c r="U145" s="47"/>
    </row>
    <row r="146" spans="20:21">
      <c r="T146" s="47"/>
      <c r="U146" s="47"/>
    </row>
    <row r="147" spans="20:21">
      <c r="T147" s="47"/>
      <c r="U147" s="47"/>
    </row>
    <row r="148" spans="20:21">
      <c r="T148" s="47"/>
      <c r="U148" s="47"/>
    </row>
    <row r="149" spans="20:21">
      <c r="T149" s="47"/>
      <c r="U149" s="47"/>
    </row>
    <row r="150" spans="20:21">
      <c r="T150" s="47"/>
      <c r="U150" s="47"/>
    </row>
    <row r="151" spans="20:21">
      <c r="T151" s="47"/>
      <c r="U151" s="47"/>
    </row>
    <row r="152" spans="20:21">
      <c r="T152" s="47"/>
      <c r="U152" s="47"/>
    </row>
    <row r="153" spans="20:21">
      <c r="T153" s="47"/>
      <c r="U153" s="47"/>
    </row>
    <row r="154" spans="20:21">
      <c r="T154" s="47"/>
      <c r="U154" s="47"/>
    </row>
    <row r="155" spans="20:21">
      <c r="T155" s="47"/>
      <c r="U155" s="47"/>
    </row>
    <row r="156" spans="20:21">
      <c r="T156" s="47"/>
      <c r="U156" s="47"/>
    </row>
    <row r="160" spans="20:21" ht="14.25">
      <c r="T160" s="48"/>
      <c r="U160" s="48"/>
    </row>
    <row r="161" spans="20:21" ht="14.25">
      <c r="T161" s="48"/>
      <c r="U161" s="48"/>
    </row>
    <row r="162" spans="20:21" ht="14.25">
      <c r="T162" s="48"/>
      <c r="U162" s="48"/>
    </row>
    <row r="163" spans="20:21" ht="14.25">
      <c r="T163" s="48"/>
      <c r="U163" s="48"/>
    </row>
    <row r="164" spans="20:21" ht="14.25">
      <c r="T164" s="48"/>
      <c r="U164" s="48"/>
    </row>
    <row r="165" spans="20:21" ht="14.25">
      <c r="T165" s="48"/>
      <c r="U165" s="48"/>
    </row>
    <row r="166" spans="20:21" ht="14.25">
      <c r="T166" s="48"/>
      <c r="U166" s="48"/>
    </row>
    <row r="167" spans="20:21">
      <c r="T167" s="44"/>
      <c r="U167" s="44"/>
    </row>
    <row r="168" spans="20:21">
      <c r="T168" s="44"/>
      <c r="U168" s="44"/>
    </row>
    <row r="205" spans="20:21">
      <c r="T205" s="47"/>
      <c r="U205" s="47"/>
    </row>
    <row r="206" spans="20:21">
      <c r="T206" s="47"/>
      <c r="U206" s="47"/>
    </row>
    <row r="207" spans="20:21">
      <c r="T207" s="47"/>
      <c r="U207" s="47"/>
    </row>
    <row r="208" spans="20:21">
      <c r="T208" s="47"/>
      <c r="U208" s="47"/>
    </row>
    <row r="209" spans="20:21">
      <c r="T209" s="47"/>
      <c r="U209" s="47"/>
    </row>
    <row r="210" spans="20:21">
      <c r="T210" s="47"/>
      <c r="U210" s="47"/>
    </row>
    <row r="211" spans="20:21">
      <c r="T211" s="47"/>
      <c r="U211" s="47"/>
    </row>
    <row r="212" spans="20:21">
      <c r="T212" s="47"/>
      <c r="U212" s="47"/>
    </row>
    <row r="213" spans="20:21">
      <c r="T213" s="47"/>
      <c r="U213" s="47"/>
    </row>
    <row r="214" spans="20:21">
      <c r="T214" s="47"/>
      <c r="U214" s="47"/>
    </row>
    <row r="215" spans="20:21">
      <c r="T215" s="47"/>
      <c r="U215" s="47"/>
    </row>
    <row r="216" spans="20:21">
      <c r="T216" s="47"/>
      <c r="U216" s="47"/>
    </row>
    <row r="217" spans="20:21">
      <c r="T217" s="47"/>
      <c r="U217" s="47"/>
    </row>
    <row r="218" spans="20:21">
      <c r="T218" s="47"/>
      <c r="U218" s="47"/>
    </row>
    <row r="219" spans="20:21">
      <c r="T219" s="47"/>
      <c r="U219" s="47"/>
    </row>
    <row r="220" spans="20:21">
      <c r="T220" s="47"/>
      <c r="U220" s="47"/>
    </row>
    <row r="221" spans="20:21">
      <c r="T221" s="47"/>
      <c r="U221" s="47"/>
    </row>
    <row r="222" spans="20:21">
      <c r="T222" s="47"/>
      <c r="U222" s="47"/>
    </row>
    <row r="223" spans="20:21">
      <c r="T223" s="47"/>
      <c r="U223" s="47"/>
    </row>
    <row r="224" spans="20:21">
      <c r="T224" s="47"/>
      <c r="U224" s="47"/>
    </row>
    <row r="225" spans="20:21">
      <c r="T225" s="47"/>
      <c r="U225" s="47"/>
    </row>
    <row r="226" spans="20:21">
      <c r="T226" s="47"/>
      <c r="U226" s="47"/>
    </row>
    <row r="227" spans="20:21">
      <c r="T227" s="47"/>
      <c r="U227" s="47"/>
    </row>
    <row r="228" spans="20:21">
      <c r="T228" s="47"/>
      <c r="U228" s="47"/>
    </row>
    <row r="229" spans="20:21">
      <c r="T229" s="47"/>
      <c r="U229" s="47"/>
    </row>
    <row r="230" spans="20:21">
      <c r="T230" s="47"/>
      <c r="U230" s="47"/>
    </row>
    <row r="231" spans="20:21">
      <c r="T231" s="47"/>
      <c r="U231" s="47"/>
    </row>
    <row r="232" spans="20:21">
      <c r="T232" s="47"/>
      <c r="U232" s="47"/>
    </row>
    <row r="233" spans="20:21">
      <c r="T233" s="47"/>
      <c r="U233" s="47"/>
    </row>
    <row r="234" spans="20:21">
      <c r="T234" s="47"/>
      <c r="U234" s="47"/>
    </row>
    <row r="235" spans="20:21">
      <c r="T235" s="47"/>
      <c r="U235" s="47"/>
    </row>
    <row r="236" spans="20:21">
      <c r="T236" s="47"/>
      <c r="U236" s="47"/>
    </row>
    <row r="237" spans="20:21">
      <c r="T237" s="47"/>
      <c r="U237" s="47"/>
    </row>
    <row r="238" spans="20:21">
      <c r="T238" s="47"/>
      <c r="U238" s="47"/>
    </row>
    <row r="239" spans="20:21">
      <c r="T239" s="47"/>
      <c r="U239" s="47"/>
    </row>
    <row r="240" spans="20:21">
      <c r="T240" s="47"/>
      <c r="U240" s="47"/>
    </row>
    <row r="241" spans="20:21">
      <c r="T241" s="47"/>
      <c r="U241" s="47"/>
    </row>
    <row r="242" spans="20:21">
      <c r="T242" s="47"/>
      <c r="U242" s="47"/>
    </row>
    <row r="243" spans="20:21">
      <c r="T243" s="47"/>
      <c r="U243" s="47"/>
    </row>
    <row r="244" spans="20:21">
      <c r="T244" s="47"/>
      <c r="U244" s="47"/>
    </row>
    <row r="245" spans="20:21">
      <c r="T245" s="47"/>
      <c r="U245" s="47"/>
    </row>
    <row r="246" spans="20:21">
      <c r="T246" s="47"/>
      <c r="U246" s="47"/>
    </row>
    <row r="247" spans="20:21">
      <c r="T247" s="47"/>
      <c r="U247" s="47"/>
    </row>
    <row r="248" spans="20:21">
      <c r="T248" s="47"/>
      <c r="U248" s="47"/>
    </row>
    <row r="249" spans="20:21">
      <c r="T249" s="47"/>
      <c r="U249" s="47"/>
    </row>
    <row r="250" spans="20:21">
      <c r="T250" s="47"/>
      <c r="U250" s="47"/>
    </row>
    <row r="251" spans="20:21">
      <c r="T251" s="47"/>
      <c r="U251" s="47"/>
    </row>
    <row r="252" spans="20:21">
      <c r="T252" s="47"/>
      <c r="U252" s="47"/>
    </row>
    <row r="253" spans="20:21">
      <c r="T253" s="47"/>
      <c r="U253" s="47"/>
    </row>
    <row r="254" spans="20:21">
      <c r="T254" s="47"/>
      <c r="U254" s="47"/>
    </row>
    <row r="255" spans="20:21">
      <c r="T255" s="47"/>
      <c r="U255" s="47"/>
    </row>
    <row r="256" spans="20:21">
      <c r="T256" s="47"/>
      <c r="U256" s="47"/>
    </row>
    <row r="257" spans="20:21">
      <c r="T257" s="47"/>
      <c r="U257" s="47"/>
    </row>
    <row r="258" spans="20:21">
      <c r="T258" s="47"/>
      <c r="U258" s="47"/>
    </row>
    <row r="259" spans="20:21">
      <c r="T259" s="47"/>
      <c r="U259" s="47"/>
    </row>
    <row r="260" spans="20:21">
      <c r="T260" s="47"/>
      <c r="U260" s="47"/>
    </row>
    <row r="261" spans="20:21">
      <c r="T261" s="47"/>
      <c r="U261" s="47"/>
    </row>
    <row r="262" spans="20:21">
      <c r="T262" s="47"/>
      <c r="U262" s="47"/>
    </row>
    <row r="263" spans="20:21">
      <c r="T263" s="47"/>
      <c r="U263" s="47"/>
    </row>
    <row r="264" spans="20:21">
      <c r="T264" s="47"/>
      <c r="U264" s="47"/>
    </row>
    <row r="265" spans="20:21">
      <c r="T265" s="47"/>
      <c r="U265" s="47"/>
    </row>
    <row r="266" spans="20:21">
      <c r="T266" s="47"/>
      <c r="U266" s="47"/>
    </row>
    <row r="267" spans="20:21">
      <c r="T267" s="47"/>
      <c r="U267" s="47"/>
    </row>
    <row r="268" spans="20:21">
      <c r="T268" s="47"/>
      <c r="U268" s="47"/>
    </row>
    <row r="269" spans="20:21">
      <c r="T269" s="47"/>
      <c r="U269" s="47"/>
    </row>
    <row r="270" spans="20:21">
      <c r="T270" s="47"/>
      <c r="U270" s="47"/>
    </row>
    <row r="271" spans="20:21">
      <c r="T271" s="47"/>
      <c r="U271" s="47"/>
    </row>
    <row r="272" spans="20:21">
      <c r="T272" s="47"/>
      <c r="U272" s="47"/>
    </row>
    <row r="273" spans="20:21">
      <c r="T273" s="47"/>
      <c r="U273" s="47"/>
    </row>
    <row r="274" spans="20:21">
      <c r="T274" s="47"/>
      <c r="U274" s="47"/>
    </row>
    <row r="275" spans="20:21">
      <c r="T275" s="47"/>
      <c r="U275" s="47"/>
    </row>
    <row r="276" spans="20:21">
      <c r="T276" s="47"/>
      <c r="U276" s="47"/>
    </row>
    <row r="277" spans="20:21">
      <c r="T277" s="47"/>
      <c r="U277" s="47"/>
    </row>
  </sheetData>
  <mergeCells count="11">
    <mergeCell ref="B2:J2"/>
    <mergeCell ref="E5:F5"/>
    <mergeCell ref="I5:J5"/>
    <mergeCell ref="M5:N5"/>
    <mergeCell ref="C4:C5"/>
    <mergeCell ref="D4:D5"/>
    <mergeCell ref="E4:F4"/>
    <mergeCell ref="G4:H4"/>
    <mergeCell ref="I4:N4"/>
    <mergeCell ref="G5:H5"/>
    <mergeCell ref="K5:L5"/>
  </mergeCells>
  <phoneticPr fontId="4"/>
  <conditionalFormatting sqref="F11:F65 N11:N65 J26:L65 J11:J25 L11:L25 H11:H65">
    <cfRule type="cellIs" dxfId="59" priority="14" operator="greaterThan">
      <formula>0</formula>
    </cfRule>
  </conditionalFormatting>
  <conditionalFormatting sqref="B11:D65">
    <cfRule type="cellIs" dxfId="58" priority="13" operator="greaterThan">
      <formula>0</formula>
    </cfRule>
  </conditionalFormatting>
  <conditionalFormatting sqref="I11:I65">
    <cfRule type="cellIs" dxfId="57" priority="12" operator="greaterThan">
      <formula>0</formula>
    </cfRule>
  </conditionalFormatting>
  <conditionalFormatting sqref="B6:D10">
    <cfRule type="cellIs" dxfId="56" priority="5" operator="greaterThan">
      <formula>0</formula>
    </cfRule>
  </conditionalFormatting>
  <conditionalFormatting sqref="M11:M65">
    <cfRule type="cellIs" dxfId="55" priority="8" operator="greaterThan">
      <formula>0</formula>
    </cfRule>
  </conditionalFormatting>
  <conditionalFormatting sqref="M6:M9">
    <cfRule type="cellIs" dxfId="54" priority="1" operator="greaterThan">
      <formula>0</formula>
    </cfRule>
  </conditionalFormatting>
  <conditionalFormatting sqref="F6:F10 N6:N10 J6:J10 L6:L10 H6:H10">
    <cfRule type="cellIs" dxfId="53" priority="6" operator="greaterThan">
      <formula>0</formula>
    </cfRule>
  </conditionalFormatting>
  <conditionalFormatting sqref="I6:I9">
    <cfRule type="cellIs" dxfId="52" priority="3" operator="greaterThan">
      <formula>0</formula>
    </cfRule>
  </conditionalFormatting>
  <conditionalFormatting sqref="M10">
    <cfRule type="cellIs" dxfId="51" priority="2" operator="greaterThan">
      <formula>0</formula>
    </cfRule>
  </conditionalFormatting>
  <conditionalFormatting sqref="I10">
    <cfRule type="cellIs" dxfId="50" priority="4" operator="greaterThan">
      <formula>0</formula>
    </cfRule>
  </conditionalFormatting>
  <dataValidations count="5">
    <dataValidation type="list" showInputMessage="1" showErrorMessage="1" sqref="B6:B65">
      <formula1>$R$2:$R$9</formula1>
    </dataValidation>
    <dataValidation type="list" showInputMessage="1" showErrorMessage="1" sqref="F6:F65">
      <formula1>"１年,２年,３年"</formula1>
    </dataValidation>
    <dataValidation type="list" showInputMessage="1" showErrorMessage="1" sqref="N6:N65">
      <formula1>$T$2:$T$3</formula1>
    </dataValidation>
    <dataValidation showInputMessage="1" showErrorMessage="1" sqref="J6:J65"/>
    <dataValidation type="list" allowBlank="1" showInputMessage="1" showErrorMessage="1" sqref="H6:H65">
      <formula1>",有り,なし"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65" min="1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W277"/>
  <sheetViews>
    <sheetView showZeros="0" view="pageBreakPreview" zoomScaleNormal="100" zoomScaleSheetLayoutView="100" workbookViewId="0">
      <pane xSplit="14" ySplit="5" topLeftCell="O54" activePane="bottomRight" state="frozen"/>
      <selection pane="topRight" activeCell="O1" sqref="O1"/>
      <selection pane="bottomLeft" activeCell="A6" sqref="A6"/>
      <selection pane="bottomRight" activeCell="D65" sqref="D65"/>
    </sheetView>
  </sheetViews>
  <sheetFormatPr defaultRowHeight="13.5"/>
  <cols>
    <col min="1" max="1" width="18" style="5" customWidth="1"/>
    <col min="2" max="2" width="16.875" style="5" customWidth="1"/>
    <col min="3" max="3" width="16.625" style="5" customWidth="1"/>
    <col min="4" max="4" width="16.375" style="5" customWidth="1"/>
    <col min="5" max="5" width="5" style="5" customWidth="1"/>
    <col min="6" max="6" width="5.625" style="5" customWidth="1"/>
    <col min="7" max="7" width="5" style="5" customWidth="1"/>
    <col min="8" max="8" width="5.375" style="5" customWidth="1"/>
    <col min="9" max="9" width="5" style="374" customWidth="1"/>
    <col min="10" max="10" width="15.625" style="5" customWidth="1"/>
    <col min="11" max="11" width="5" style="5" customWidth="1"/>
    <col min="12" max="12" width="13.75" style="5" customWidth="1"/>
    <col min="13" max="13" width="5" style="5" customWidth="1"/>
    <col min="14" max="14" width="5.25" style="380" customWidth="1"/>
    <col min="15" max="17" width="23" style="4" customWidth="1"/>
    <col min="18" max="19" width="5.375" style="41" customWidth="1"/>
    <col min="20" max="21" width="9" style="42"/>
    <col min="22" max="22" width="9" style="36"/>
    <col min="23" max="23" width="9" style="4"/>
    <col min="24" max="16384" width="9" style="5"/>
  </cols>
  <sheetData>
    <row r="1" spans="1:23" ht="15" thickBot="1">
      <c r="A1" s="27" t="s">
        <v>176</v>
      </c>
      <c r="B1" s="1"/>
      <c r="C1" s="1"/>
      <c r="D1" s="1"/>
      <c r="E1" s="1"/>
      <c r="F1" s="1"/>
      <c r="G1" s="1"/>
      <c r="H1" s="1"/>
      <c r="I1" s="72"/>
      <c r="J1" s="1"/>
      <c r="K1" s="1"/>
      <c r="L1" s="1"/>
      <c r="M1" s="1"/>
      <c r="N1" s="378"/>
      <c r="O1" s="2"/>
      <c r="P1" s="2"/>
      <c r="Q1" s="2"/>
      <c r="R1" s="51"/>
      <c r="S1" s="51"/>
      <c r="T1" s="49"/>
      <c r="U1" s="39"/>
      <c r="W1" s="5"/>
    </row>
    <row r="2" spans="1:23" ht="27.75" customHeight="1" thickBot="1">
      <c r="A2" s="389" t="s">
        <v>426</v>
      </c>
      <c r="B2" s="811" t="s">
        <v>459</v>
      </c>
      <c r="C2" s="812"/>
      <c r="D2" s="812"/>
      <c r="E2" s="812"/>
      <c r="F2" s="813"/>
      <c r="G2" s="1"/>
      <c r="H2" s="1"/>
      <c r="I2" s="72"/>
      <c r="J2" s="1"/>
      <c r="K2" s="1"/>
      <c r="L2" s="1"/>
      <c r="M2" s="1"/>
      <c r="N2" s="378"/>
      <c r="O2" s="2"/>
      <c r="P2" s="2"/>
      <c r="Q2" s="2"/>
      <c r="R2" s="49" t="str">
        <f>(初期設定!D11)</f>
        <v>アナウンス</v>
      </c>
      <c r="S2" s="49">
        <f>(初期設定!C20)</f>
        <v>1</v>
      </c>
      <c r="T2" s="49" t="str">
        <f>(初期設定!D26)</f>
        <v>有り</v>
      </c>
      <c r="U2" s="49"/>
      <c r="W2" s="5"/>
    </row>
    <row r="3" spans="1:23" ht="73.5" customHeight="1" thickBot="1">
      <c r="A3" s="376"/>
      <c r="B3" s="1"/>
      <c r="C3" s="1"/>
      <c r="D3" s="1"/>
      <c r="E3" s="1"/>
      <c r="F3" s="1"/>
      <c r="G3" s="1"/>
      <c r="H3" s="1"/>
      <c r="I3" s="72"/>
      <c r="J3" s="1"/>
      <c r="K3" s="1"/>
      <c r="L3" s="1"/>
      <c r="M3" s="1"/>
      <c r="N3" s="378"/>
      <c r="O3" s="2"/>
      <c r="P3" s="2"/>
      <c r="Q3" s="2"/>
      <c r="R3" s="49" t="str">
        <f>(初期設定!D12)</f>
        <v>朗読</v>
      </c>
      <c r="S3" s="49">
        <f>(初期設定!C21)</f>
        <v>2</v>
      </c>
      <c r="T3" s="49" t="str">
        <f>(初期設定!D27)</f>
        <v>なし</v>
      </c>
      <c r="U3" s="49"/>
      <c r="W3" s="5"/>
    </row>
    <row r="4" spans="1:23" ht="21.75" customHeight="1">
      <c r="A4" s="376"/>
      <c r="B4" s="223" t="s">
        <v>91</v>
      </c>
      <c r="C4" s="799" t="s">
        <v>98</v>
      </c>
      <c r="D4" s="801" t="s">
        <v>427</v>
      </c>
      <c r="E4" s="803" t="s">
        <v>92</v>
      </c>
      <c r="F4" s="804"/>
      <c r="G4" s="814" t="s">
        <v>93</v>
      </c>
      <c r="H4" s="815"/>
      <c r="I4" s="807" t="s">
        <v>421</v>
      </c>
      <c r="J4" s="807"/>
      <c r="K4" s="807"/>
      <c r="L4" s="807"/>
      <c r="M4" s="807"/>
      <c r="N4" s="808"/>
      <c r="O4" s="2"/>
      <c r="P4" s="2"/>
      <c r="Q4" s="2"/>
      <c r="R4" s="49" t="str">
        <f>(初期設定!D13)</f>
        <v>オーディオピクチャー(AP)</v>
      </c>
      <c r="S4" s="49">
        <f>(初期設定!C22)</f>
        <v>3</v>
      </c>
      <c r="T4" s="49"/>
      <c r="U4" s="49"/>
      <c r="V4" s="50"/>
      <c r="W4" s="5"/>
    </row>
    <row r="5" spans="1:23" ht="32.25" customHeight="1" thickBot="1">
      <c r="A5" s="376"/>
      <c r="B5" s="322" t="s">
        <v>94</v>
      </c>
      <c r="C5" s="800"/>
      <c r="D5" s="802"/>
      <c r="E5" s="793" t="s">
        <v>425</v>
      </c>
      <c r="F5" s="794"/>
      <c r="G5" s="816" t="s">
        <v>95</v>
      </c>
      <c r="H5" s="817"/>
      <c r="I5" s="795" t="s">
        <v>423</v>
      </c>
      <c r="J5" s="796"/>
      <c r="K5" s="797" t="s">
        <v>430</v>
      </c>
      <c r="L5" s="796"/>
      <c r="M5" s="797" t="s">
        <v>424</v>
      </c>
      <c r="N5" s="798"/>
      <c r="O5" s="2"/>
      <c r="P5" s="2"/>
      <c r="Q5" s="2"/>
      <c r="R5" s="49" t="str">
        <f>(初期設定!D14)</f>
        <v>ビデオメッセージ(VM)</v>
      </c>
      <c r="S5" s="49">
        <f>(初期設定!C23)</f>
        <v>4</v>
      </c>
      <c r="T5" s="49"/>
      <c r="U5" s="49"/>
      <c r="V5" s="1"/>
      <c r="W5" s="5"/>
    </row>
    <row r="6" spans="1:23" ht="15" customHeight="1">
      <c r="A6" s="1">
        <v>1</v>
      </c>
      <c r="B6" s="384"/>
      <c r="C6" s="385"/>
      <c r="D6" s="385"/>
      <c r="E6" s="55" t="str">
        <f>IF(B6="アナウンス","記入→",IF(B6="朗読","記入→",IF(B6="番組部門のみ参加","記入→","")))</f>
        <v/>
      </c>
      <c r="F6" s="321"/>
      <c r="G6" s="55" t="str">
        <f>IF(B6="アナウンス","記入→","")</f>
        <v/>
      </c>
      <c r="H6" s="893"/>
      <c r="I6" s="708" t="str">
        <f>IF(B6="アナウンス","",IF(B6="朗読","記入→",""))</f>
        <v/>
      </c>
      <c r="J6" s="900"/>
      <c r="K6" s="710" t="str">
        <f t="shared" ref="K6:K65" si="0">IF(B6="アナウンス","",IF(B6="朗読","記入→",""))</f>
        <v/>
      </c>
      <c r="L6" s="901"/>
      <c r="M6" s="55" t="str">
        <f t="shared" ref="M6:M65" si="1">IF(B6="アナウンス","",IF(B6="朗読","記入→",""))</f>
        <v/>
      </c>
      <c r="N6" s="381"/>
      <c r="O6" s="2"/>
      <c r="P6" s="2"/>
      <c r="Q6" s="2"/>
      <c r="R6" s="49" t="str">
        <f>(初期設定!D15)</f>
        <v>番組部門のみ参加</v>
      </c>
      <c r="S6" s="49">
        <f>(初期設定!C24)</f>
        <v>5</v>
      </c>
      <c r="T6" s="49"/>
      <c r="U6" s="49"/>
      <c r="V6" s="1"/>
      <c r="W6" s="5"/>
    </row>
    <row r="7" spans="1:23" ht="15" customHeight="1">
      <c r="A7" s="1">
        <v>2</v>
      </c>
      <c r="B7" s="377"/>
      <c r="C7" s="386"/>
      <c r="D7" s="386"/>
      <c r="E7" s="56">
        <f>IF(B7="アナウンス","記入→",IF(B7="朗読","記入→",IF(B7="テレビ番組","",IF(B7="ラジオ番組","",IF(B7="創作テレビドラマ","",IF(B7="創作ラジオドラマ","",IF(B7="研究発表","",IF(B7="番組部門のみ参加","記入→",))))))))</f>
        <v>0</v>
      </c>
      <c r="F7" s="53"/>
      <c r="G7" s="56" t="str">
        <f t="shared" ref="G7:G65" si="2">IF(B7="アナウンス","記入→","")</f>
        <v/>
      </c>
      <c r="H7" s="894"/>
      <c r="I7" s="708" t="str">
        <f t="shared" ref="I7:I65" si="3">IF(B7="アナウンス","",IF(B7="朗読","記入→",""))</f>
        <v/>
      </c>
      <c r="J7" s="900"/>
      <c r="K7" s="393" t="str">
        <f t="shared" si="0"/>
        <v/>
      </c>
      <c r="L7" s="1049"/>
      <c r="M7" s="56" t="str">
        <f t="shared" si="1"/>
        <v/>
      </c>
      <c r="N7" s="382"/>
      <c r="O7" s="2"/>
      <c r="P7" s="2"/>
      <c r="Q7" s="2"/>
      <c r="R7" s="49">
        <f>(初期設定!D16)</f>
        <v>0</v>
      </c>
      <c r="S7" s="49"/>
      <c r="T7" s="40"/>
      <c r="U7" s="40"/>
      <c r="V7" s="1"/>
      <c r="W7" s="5"/>
    </row>
    <row r="8" spans="1:23" ht="15" customHeight="1">
      <c r="A8" s="1">
        <v>3</v>
      </c>
      <c r="B8" s="377"/>
      <c r="C8" s="386"/>
      <c r="D8" s="386"/>
      <c r="E8" s="56">
        <f t="shared" ref="E8:E65" si="4">IF(B8="アナウンス","記入→",IF(B8="朗読","記入→",IF(B8="テレビ番組","",IF(B8="ラジオ番組","",IF(B8="創作テレビドラマ","",IF(B8="創作ラジオドラマ","",IF(B8="研究発表","",IF(B8="番組部門のみ参加","記入→",))))))))</f>
        <v>0</v>
      </c>
      <c r="F8" s="53"/>
      <c r="G8" s="56" t="str">
        <f t="shared" si="2"/>
        <v/>
      </c>
      <c r="H8" s="894"/>
      <c r="I8" s="708" t="str">
        <f t="shared" si="3"/>
        <v/>
      </c>
      <c r="J8" s="900"/>
      <c r="K8" s="393" t="str">
        <f t="shared" si="0"/>
        <v/>
      </c>
      <c r="L8" s="1049"/>
      <c r="M8" s="56" t="str">
        <f t="shared" si="1"/>
        <v/>
      </c>
      <c r="N8" s="382"/>
      <c r="O8" s="2"/>
      <c r="P8" s="2"/>
      <c r="Q8" s="2"/>
      <c r="R8" s="49">
        <f>(初期設定!D17)</f>
        <v>0</v>
      </c>
      <c r="S8" s="49"/>
      <c r="T8" s="40"/>
      <c r="U8" s="40"/>
      <c r="V8" s="1"/>
      <c r="W8" s="5"/>
    </row>
    <row r="9" spans="1:23" ht="15" customHeight="1">
      <c r="A9" s="1">
        <v>4</v>
      </c>
      <c r="B9" s="377"/>
      <c r="C9" s="386"/>
      <c r="D9" s="386"/>
      <c r="E9" s="56">
        <f t="shared" si="4"/>
        <v>0</v>
      </c>
      <c r="F9" s="53"/>
      <c r="G9" s="56" t="str">
        <f t="shared" si="2"/>
        <v/>
      </c>
      <c r="H9" s="894"/>
      <c r="I9" s="708" t="str">
        <f t="shared" si="3"/>
        <v/>
      </c>
      <c r="J9" s="900"/>
      <c r="K9" s="393" t="str">
        <f t="shared" si="0"/>
        <v/>
      </c>
      <c r="L9" s="1049"/>
      <c r="M9" s="56" t="str">
        <f t="shared" si="1"/>
        <v/>
      </c>
      <c r="N9" s="382"/>
      <c r="O9" s="2"/>
      <c r="P9" s="2"/>
      <c r="Q9" s="2"/>
      <c r="R9" s="49">
        <f>(初期設定!D18)</f>
        <v>0</v>
      </c>
      <c r="S9" s="49"/>
      <c r="T9" s="40"/>
      <c r="U9" s="40"/>
      <c r="V9" s="1"/>
      <c r="W9" s="5"/>
    </row>
    <row r="10" spans="1:23" ht="15" customHeight="1">
      <c r="A10" s="1">
        <v>5</v>
      </c>
      <c r="B10" s="377"/>
      <c r="C10" s="386"/>
      <c r="D10" s="386"/>
      <c r="E10" s="56">
        <f t="shared" si="4"/>
        <v>0</v>
      </c>
      <c r="F10" s="53"/>
      <c r="G10" s="56" t="str">
        <f t="shared" si="2"/>
        <v/>
      </c>
      <c r="H10" s="894"/>
      <c r="I10" s="708" t="str">
        <f t="shared" si="3"/>
        <v/>
      </c>
      <c r="J10" s="900"/>
      <c r="K10" s="393" t="str">
        <f t="shared" si="0"/>
        <v/>
      </c>
      <c r="L10" s="1049"/>
      <c r="M10" s="56" t="str">
        <f t="shared" si="1"/>
        <v/>
      </c>
      <c r="N10" s="382"/>
      <c r="O10" s="2"/>
      <c r="P10" s="2"/>
      <c r="Q10" s="2"/>
      <c r="R10" s="49"/>
      <c r="S10" s="49"/>
      <c r="T10" s="40"/>
      <c r="U10" s="40"/>
      <c r="V10" s="1"/>
      <c r="W10" s="5"/>
    </row>
    <row r="11" spans="1:23" ht="15" customHeight="1">
      <c r="A11" s="1">
        <v>6</v>
      </c>
      <c r="B11" s="377"/>
      <c r="C11" s="386"/>
      <c r="D11" s="386"/>
      <c r="E11" s="56">
        <f t="shared" si="4"/>
        <v>0</v>
      </c>
      <c r="F11" s="53"/>
      <c r="G11" s="56" t="str">
        <f t="shared" si="2"/>
        <v/>
      </c>
      <c r="H11" s="894"/>
      <c r="I11" s="708" t="str">
        <f t="shared" si="3"/>
        <v/>
      </c>
      <c r="J11" s="900"/>
      <c r="K11" s="393" t="str">
        <f t="shared" si="0"/>
        <v/>
      </c>
      <c r="L11" s="1049"/>
      <c r="M11" s="56" t="str">
        <f t="shared" si="1"/>
        <v/>
      </c>
      <c r="N11" s="382"/>
      <c r="O11" s="2"/>
      <c r="P11" s="2"/>
      <c r="Q11" s="2"/>
      <c r="R11" s="49"/>
      <c r="S11" s="49"/>
      <c r="T11" s="40"/>
      <c r="U11" s="40"/>
      <c r="V11" s="1"/>
      <c r="W11" s="5"/>
    </row>
    <row r="12" spans="1:23" ht="15" customHeight="1">
      <c r="A12" s="1">
        <v>7</v>
      </c>
      <c r="B12" s="377"/>
      <c r="C12" s="386"/>
      <c r="D12" s="386"/>
      <c r="E12" s="56">
        <f t="shared" si="4"/>
        <v>0</v>
      </c>
      <c r="F12" s="53"/>
      <c r="G12" s="56" t="str">
        <f t="shared" si="2"/>
        <v/>
      </c>
      <c r="H12" s="894"/>
      <c r="I12" s="708" t="str">
        <f t="shared" si="3"/>
        <v/>
      </c>
      <c r="J12" s="900"/>
      <c r="K12" s="393" t="str">
        <f t="shared" si="0"/>
        <v/>
      </c>
      <c r="L12" s="1049"/>
      <c r="M12" s="56" t="str">
        <f t="shared" si="1"/>
        <v/>
      </c>
      <c r="N12" s="382"/>
      <c r="O12" s="2"/>
      <c r="P12" s="2"/>
      <c r="Q12" s="2"/>
      <c r="R12" s="49"/>
      <c r="S12" s="49"/>
      <c r="T12" s="40"/>
      <c r="U12" s="40"/>
      <c r="V12" s="1"/>
      <c r="W12" s="5"/>
    </row>
    <row r="13" spans="1:23" ht="15" customHeight="1">
      <c r="A13" s="1">
        <v>8</v>
      </c>
      <c r="B13" s="377"/>
      <c r="C13" s="386"/>
      <c r="D13" s="386"/>
      <c r="E13" s="56">
        <f t="shared" si="4"/>
        <v>0</v>
      </c>
      <c r="F13" s="53"/>
      <c r="G13" s="56" t="str">
        <f t="shared" si="2"/>
        <v/>
      </c>
      <c r="H13" s="894"/>
      <c r="I13" s="708" t="str">
        <f t="shared" si="3"/>
        <v/>
      </c>
      <c r="J13" s="900"/>
      <c r="K13" s="393" t="str">
        <f t="shared" si="0"/>
        <v/>
      </c>
      <c r="L13" s="1049"/>
      <c r="M13" s="56" t="str">
        <f t="shared" si="1"/>
        <v/>
      </c>
      <c r="N13" s="382"/>
      <c r="O13" s="2"/>
      <c r="P13" s="2"/>
      <c r="Q13" s="2"/>
      <c r="R13" s="49"/>
      <c r="S13" s="49"/>
      <c r="T13" s="40"/>
      <c r="U13" s="40"/>
      <c r="V13" s="1"/>
      <c r="W13" s="5"/>
    </row>
    <row r="14" spans="1:23" ht="15" customHeight="1">
      <c r="A14" s="1">
        <v>9</v>
      </c>
      <c r="B14" s="377"/>
      <c r="C14" s="386"/>
      <c r="D14" s="386"/>
      <c r="E14" s="56">
        <f t="shared" si="4"/>
        <v>0</v>
      </c>
      <c r="F14" s="53"/>
      <c r="G14" s="56" t="str">
        <f t="shared" si="2"/>
        <v/>
      </c>
      <c r="H14" s="894"/>
      <c r="I14" s="708" t="str">
        <f t="shared" si="3"/>
        <v/>
      </c>
      <c r="J14" s="900"/>
      <c r="K14" s="393" t="str">
        <f t="shared" si="0"/>
        <v/>
      </c>
      <c r="L14" s="1049"/>
      <c r="M14" s="56" t="str">
        <f t="shared" si="1"/>
        <v/>
      </c>
      <c r="N14" s="382"/>
      <c r="O14" s="2"/>
      <c r="P14" s="2"/>
      <c r="Q14" s="2"/>
      <c r="R14" s="49"/>
      <c r="S14" s="49"/>
      <c r="T14" s="40"/>
      <c r="U14" s="40"/>
      <c r="V14" s="1"/>
      <c r="W14" s="5"/>
    </row>
    <row r="15" spans="1:23" ht="15" customHeight="1">
      <c r="A15" s="1">
        <v>10</v>
      </c>
      <c r="B15" s="377"/>
      <c r="C15" s="386"/>
      <c r="D15" s="386"/>
      <c r="E15" s="56">
        <f t="shared" si="4"/>
        <v>0</v>
      </c>
      <c r="F15" s="53"/>
      <c r="G15" s="56" t="str">
        <f t="shared" si="2"/>
        <v/>
      </c>
      <c r="H15" s="894"/>
      <c r="I15" s="708" t="str">
        <f t="shared" si="3"/>
        <v/>
      </c>
      <c r="J15" s="900"/>
      <c r="K15" s="393" t="str">
        <f t="shared" si="0"/>
        <v/>
      </c>
      <c r="L15" s="1049"/>
      <c r="M15" s="56" t="str">
        <f t="shared" si="1"/>
        <v/>
      </c>
      <c r="N15" s="382"/>
      <c r="O15" s="2"/>
      <c r="P15" s="2"/>
      <c r="Q15" s="2"/>
      <c r="R15" s="49"/>
      <c r="S15" s="49"/>
      <c r="T15" s="40"/>
      <c r="U15" s="40"/>
      <c r="V15" s="1"/>
      <c r="W15" s="5"/>
    </row>
    <row r="16" spans="1:23" ht="15" customHeight="1">
      <c r="A16" s="1">
        <v>11</v>
      </c>
      <c r="B16" s="377"/>
      <c r="C16" s="386"/>
      <c r="D16" s="386"/>
      <c r="E16" s="56">
        <f t="shared" si="4"/>
        <v>0</v>
      </c>
      <c r="F16" s="53"/>
      <c r="G16" s="56" t="str">
        <f t="shared" si="2"/>
        <v/>
      </c>
      <c r="H16" s="894"/>
      <c r="I16" s="708" t="str">
        <f t="shared" si="3"/>
        <v/>
      </c>
      <c r="J16" s="900"/>
      <c r="K16" s="393" t="str">
        <f t="shared" si="0"/>
        <v/>
      </c>
      <c r="L16" s="1049"/>
      <c r="M16" s="56" t="str">
        <f t="shared" si="1"/>
        <v/>
      </c>
      <c r="N16" s="382"/>
      <c r="O16" s="2"/>
      <c r="P16" s="2"/>
      <c r="Q16" s="2"/>
      <c r="R16" s="49"/>
      <c r="S16" s="49"/>
      <c r="T16" s="40"/>
      <c r="U16" s="40"/>
      <c r="V16" s="1"/>
      <c r="W16" s="5"/>
    </row>
    <row r="17" spans="1:23" ht="15" customHeight="1">
      <c r="A17" s="1">
        <v>12</v>
      </c>
      <c r="B17" s="377"/>
      <c r="C17" s="386"/>
      <c r="D17" s="386"/>
      <c r="E17" s="56">
        <f t="shared" si="4"/>
        <v>0</v>
      </c>
      <c r="F17" s="53"/>
      <c r="G17" s="56" t="str">
        <f t="shared" si="2"/>
        <v/>
      </c>
      <c r="H17" s="894"/>
      <c r="I17" s="708" t="str">
        <f t="shared" si="3"/>
        <v/>
      </c>
      <c r="J17" s="900"/>
      <c r="K17" s="393" t="str">
        <f t="shared" si="0"/>
        <v/>
      </c>
      <c r="L17" s="1049"/>
      <c r="M17" s="56" t="str">
        <f t="shared" si="1"/>
        <v/>
      </c>
      <c r="N17" s="382"/>
      <c r="O17" s="2"/>
      <c r="P17" s="2"/>
      <c r="Q17" s="2"/>
      <c r="R17" s="49"/>
      <c r="S17" s="49"/>
      <c r="T17" s="40"/>
      <c r="U17" s="40"/>
      <c r="V17" s="1"/>
      <c r="W17" s="5"/>
    </row>
    <row r="18" spans="1:23" ht="15" customHeight="1">
      <c r="A18" s="1">
        <v>13</v>
      </c>
      <c r="B18" s="377"/>
      <c r="C18" s="386"/>
      <c r="D18" s="386"/>
      <c r="E18" s="56">
        <f t="shared" si="4"/>
        <v>0</v>
      </c>
      <c r="F18" s="53"/>
      <c r="G18" s="56" t="str">
        <f t="shared" si="2"/>
        <v/>
      </c>
      <c r="H18" s="894"/>
      <c r="I18" s="708" t="str">
        <f t="shared" si="3"/>
        <v/>
      </c>
      <c r="J18" s="900"/>
      <c r="K18" s="393" t="str">
        <f t="shared" si="0"/>
        <v/>
      </c>
      <c r="L18" s="1049"/>
      <c r="M18" s="56" t="str">
        <f t="shared" si="1"/>
        <v/>
      </c>
      <c r="N18" s="382"/>
      <c r="O18" s="2"/>
      <c r="P18" s="2"/>
      <c r="Q18" s="2"/>
      <c r="R18" s="49"/>
      <c r="S18" s="49"/>
      <c r="T18" s="40"/>
      <c r="U18" s="40"/>
      <c r="V18" s="1"/>
      <c r="W18" s="5"/>
    </row>
    <row r="19" spans="1:23" ht="15" customHeight="1">
      <c r="A19" s="1">
        <v>14</v>
      </c>
      <c r="B19" s="377"/>
      <c r="C19" s="386"/>
      <c r="D19" s="386"/>
      <c r="E19" s="56">
        <f t="shared" si="4"/>
        <v>0</v>
      </c>
      <c r="F19" s="53"/>
      <c r="G19" s="56" t="str">
        <f t="shared" si="2"/>
        <v/>
      </c>
      <c r="H19" s="894"/>
      <c r="I19" s="708" t="str">
        <f t="shared" si="3"/>
        <v/>
      </c>
      <c r="J19" s="900"/>
      <c r="K19" s="393" t="str">
        <f t="shared" si="0"/>
        <v/>
      </c>
      <c r="L19" s="1049"/>
      <c r="M19" s="56" t="str">
        <f t="shared" si="1"/>
        <v/>
      </c>
      <c r="N19" s="382"/>
      <c r="O19" s="2"/>
      <c r="P19" s="2"/>
      <c r="Q19" s="2"/>
      <c r="R19" s="49"/>
      <c r="S19" s="49"/>
      <c r="T19" s="40"/>
      <c r="U19" s="40"/>
      <c r="V19" s="1"/>
      <c r="W19" s="5"/>
    </row>
    <row r="20" spans="1:23" ht="15" customHeight="1">
      <c r="A20" s="1">
        <v>15</v>
      </c>
      <c r="B20" s="377"/>
      <c r="C20" s="386"/>
      <c r="D20" s="386"/>
      <c r="E20" s="56">
        <f t="shared" si="4"/>
        <v>0</v>
      </c>
      <c r="F20" s="53"/>
      <c r="G20" s="56" t="str">
        <f t="shared" si="2"/>
        <v/>
      </c>
      <c r="H20" s="894"/>
      <c r="I20" s="708" t="str">
        <f t="shared" si="3"/>
        <v/>
      </c>
      <c r="J20" s="900"/>
      <c r="K20" s="393" t="str">
        <f t="shared" si="0"/>
        <v/>
      </c>
      <c r="L20" s="1049"/>
      <c r="M20" s="56" t="str">
        <f t="shared" si="1"/>
        <v/>
      </c>
      <c r="N20" s="382"/>
      <c r="O20" s="2"/>
      <c r="P20" s="2"/>
      <c r="Q20" s="2"/>
      <c r="R20" s="49"/>
      <c r="S20" s="49"/>
      <c r="T20" s="40"/>
      <c r="U20" s="40"/>
      <c r="V20" s="1"/>
      <c r="W20" s="5"/>
    </row>
    <row r="21" spans="1:23" ht="15" customHeight="1">
      <c r="A21" s="1">
        <v>16</v>
      </c>
      <c r="B21" s="377"/>
      <c r="C21" s="386"/>
      <c r="D21" s="386"/>
      <c r="E21" s="56">
        <f t="shared" si="4"/>
        <v>0</v>
      </c>
      <c r="F21" s="53"/>
      <c r="G21" s="56" t="str">
        <f t="shared" si="2"/>
        <v/>
      </c>
      <c r="H21" s="894"/>
      <c r="I21" s="708" t="str">
        <f t="shared" si="3"/>
        <v/>
      </c>
      <c r="J21" s="900"/>
      <c r="K21" s="393" t="str">
        <f t="shared" si="0"/>
        <v/>
      </c>
      <c r="L21" s="1049"/>
      <c r="M21" s="56" t="str">
        <f t="shared" si="1"/>
        <v/>
      </c>
      <c r="N21" s="382"/>
      <c r="O21" s="2"/>
      <c r="P21" s="2"/>
      <c r="Q21" s="2"/>
      <c r="R21" s="49"/>
      <c r="S21" s="49"/>
      <c r="T21" s="40"/>
      <c r="U21" s="40"/>
      <c r="V21" s="1"/>
      <c r="W21" s="5"/>
    </row>
    <row r="22" spans="1:23" ht="15" customHeight="1">
      <c r="A22" s="1">
        <v>17</v>
      </c>
      <c r="B22" s="377"/>
      <c r="C22" s="386"/>
      <c r="D22" s="386"/>
      <c r="E22" s="56">
        <f t="shared" si="4"/>
        <v>0</v>
      </c>
      <c r="F22" s="53"/>
      <c r="G22" s="56" t="str">
        <f t="shared" si="2"/>
        <v/>
      </c>
      <c r="H22" s="894"/>
      <c r="I22" s="708" t="str">
        <f t="shared" si="3"/>
        <v/>
      </c>
      <c r="J22" s="900"/>
      <c r="K22" s="393" t="str">
        <f t="shared" si="0"/>
        <v/>
      </c>
      <c r="L22" s="1049"/>
      <c r="M22" s="56" t="str">
        <f t="shared" si="1"/>
        <v/>
      </c>
      <c r="N22" s="382"/>
      <c r="O22" s="2"/>
      <c r="P22" s="2"/>
      <c r="Q22" s="2"/>
      <c r="R22" s="49"/>
      <c r="S22" s="49"/>
      <c r="T22" s="40"/>
      <c r="U22" s="40"/>
      <c r="V22" s="1"/>
      <c r="W22" s="5"/>
    </row>
    <row r="23" spans="1:23" ht="15" customHeight="1">
      <c r="A23" s="1">
        <v>18</v>
      </c>
      <c r="B23" s="377"/>
      <c r="C23" s="386"/>
      <c r="D23" s="386"/>
      <c r="E23" s="56">
        <f t="shared" si="4"/>
        <v>0</v>
      </c>
      <c r="F23" s="53"/>
      <c r="G23" s="56" t="str">
        <f t="shared" si="2"/>
        <v/>
      </c>
      <c r="H23" s="894"/>
      <c r="I23" s="708" t="str">
        <f t="shared" si="3"/>
        <v/>
      </c>
      <c r="J23" s="900"/>
      <c r="K23" s="393" t="str">
        <f t="shared" si="0"/>
        <v/>
      </c>
      <c r="L23" s="1049"/>
      <c r="M23" s="56" t="str">
        <f t="shared" si="1"/>
        <v/>
      </c>
      <c r="N23" s="382"/>
      <c r="O23" s="2"/>
      <c r="P23" s="2"/>
      <c r="Q23" s="2"/>
      <c r="R23" s="49"/>
      <c r="S23" s="49"/>
      <c r="T23" s="40"/>
      <c r="U23" s="40"/>
      <c r="V23" s="1"/>
      <c r="W23" s="5"/>
    </row>
    <row r="24" spans="1:23" ht="15" customHeight="1">
      <c r="A24" s="1">
        <v>19</v>
      </c>
      <c r="B24" s="377"/>
      <c r="C24" s="386"/>
      <c r="D24" s="386"/>
      <c r="E24" s="56">
        <f t="shared" si="4"/>
        <v>0</v>
      </c>
      <c r="F24" s="53"/>
      <c r="G24" s="56" t="str">
        <f t="shared" si="2"/>
        <v/>
      </c>
      <c r="H24" s="894"/>
      <c r="I24" s="708" t="str">
        <f t="shared" si="3"/>
        <v/>
      </c>
      <c r="J24" s="900"/>
      <c r="K24" s="393" t="str">
        <f t="shared" si="0"/>
        <v/>
      </c>
      <c r="L24" s="1049"/>
      <c r="M24" s="56" t="str">
        <f t="shared" si="1"/>
        <v/>
      </c>
      <c r="N24" s="382"/>
      <c r="O24" s="2"/>
      <c r="P24" s="2"/>
      <c r="Q24" s="2"/>
      <c r="R24" s="49"/>
      <c r="S24" s="49"/>
      <c r="T24" s="40"/>
      <c r="U24" s="40"/>
      <c r="V24" s="1"/>
      <c r="W24" s="5"/>
    </row>
    <row r="25" spans="1:23" ht="15" customHeight="1">
      <c r="A25" s="1">
        <v>20</v>
      </c>
      <c r="B25" s="377"/>
      <c r="C25" s="386"/>
      <c r="D25" s="386"/>
      <c r="E25" s="56">
        <f t="shared" si="4"/>
        <v>0</v>
      </c>
      <c r="F25" s="53"/>
      <c r="G25" s="56" t="str">
        <f t="shared" si="2"/>
        <v/>
      </c>
      <c r="H25" s="894"/>
      <c r="I25" s="708" t="str">
        <f t="shared" si="3"/>
        <v/>
      </c>
      <c r="J25" s="900"/>
      <c r="K25" s="393" t="str">
        <f t="shared" si="0"/>
        <v/>
      </c>
      <c r="L25" s="1049"/>
      <c r="M25" s="56" t="str">
        <f t="shared" si="1"/>
        <v/>
      </c>
      <c r="N25" s="382"/>
      <c r="O25" s="2"/>
      <c r="P25" s="2"/>
      <c r="Q25" s="2"/>
      <c r="R25" s="49"/>
      <c r="S25" s="49"/>
      <c r="T25" s="40"/>
      <c r="U25" s="40"/>
      <c r="V25" s="1"/>
      <c r="W25" s="5"/>
    </row>
    <row r="26" spans="1:23" ht="15" customHeight="1">
      <c r="A26" s="1">
        <v>21</v>
      </c>
      <c r="B26" s="377"/>
      <c r="C26" s="386"/>
      <c r="D26" s="386"/>
      <c r="E26" s="56">
        <f t="shared" si="4"/>
        <v>0</v>
      </c>
      <c r="F26" s="53"/>
      <c r="G26" s="56" t="str">
        <f t="shared" si="2"/>
        <v/>
      </c>
      <c r="H26" s="894"/>
      <c r="I26" s="708" t="str">
        <f t="shared" si="3"/>
        <v/>
      </c>
      <c r="J26" s="900"/>
      <c r="K26" s="704" t="str">
        <f t="shared" si="0"/>
        <v/>
      </c>
      <c r="L26" s="1049"/>
      <c r="M26" s="56" t="str">
        <f t="shared" si="1"/>
        <v/>
      </c>
      <c r="N26" s="382"/>
      <c r="O26" s="2"/>
      <c r="P26" s="2"/>
      <c r="Q26" s="2"/>
      <c r="R26" s="49"/>
      <c r="S26" s="49"/>
      <c r="T26" s="40"/>
      <c r="U26" s="40"/>
      <c r="V26" s="1"/>
      <c r="W26" s="5"/>
    </row>
    <row r="27" spans="1:23" ht="15" customHeight="1">
      <c r="A27" s="1">
        <v>22</v>
      </c>
      <c r="B27" s="377"/>
      <c r="C27" s="386"/>
      <c r="D27" s="386"/>
      <c r="E27" s="56">
        <f t="shared" si="4"/>
        <v>0</v>
      </c>
      <c r="F27" s="53"/>
      <c r="G27" s="56" t="str">
        <f t="shared" si="2"/>
        <v/>
      </c>
      <c r="H27" s="894"/>
      <c r="I27" s="708" t="str">
        <f t="shared" si="3"/>
        <v/>
      </c>
      <c r="J27" s="900"/>
      <c r="K27" s="705" t="str">
        <f t="shared" si="0"/>
        <v/>
      </c>
      <c r="L27" s="1049"/>
      <c r="M27" s="56" t="str">
        <f t="shared" si="1"/>
        <v/>
      </c>
      <c r="N27" s="382"/>
      <c r="O27" s="2"/>
      <c r="P27" s="2"/>
      <c r="Q27" s="2"/>
      <c r="R27" s="49"/>
      <c r="S27" s="49"/>
      <c r="T27" s="40"/>
      <c r="U27" s="40"/>
      <c r="V27" s="1"/>
      <c r="W27" s="5"/>
    </row>
    <row r="28" spans="1:23" ht="15" customHeight="1">
      <c r="A28" s="1">
        <v>23</v>
      </c>
      <c r="B28" s="377"/>
      <c r="C28" s="386"/>
      <c r="D28" s="386"/>
      <c r="E28" s="56">
        <f t="shared" si="4"/>
        <v>0</v>
      </c>
      <c r="F28" s="53"/>
      <c r="G28" s="56" t="str">
        <f t="shared" si="2"/>
        <v/>
      </c>
      <c r="H28" s="894"/>
      <c r="I28" s="708" t="str">
        <f t="shared" si="3"/>
        <v/>
      </c>
      <c r="J28" s="901"/>
      <c r="K28" s="706" t="str">
        <f t="shared" si="0"/>
        <v/>
      </c>
      <c r="L28" s="1049"/>
      <c r="M28" s="56" t="str">
        <f t="shared" si="1"/>
        <v/>
      </c>
      <c r="N28" s="382"/>
      <c r="O28" s="2"/>
      <c r="P28" s="2"/>
      <c r="Q28" s="2"/>
      <c r="R28" s="49"/>
      <c r="S28" s="49"/>
      <c r="T28" s="40"/>
      <c r="U28" s="40"/>
      <c r="V28" s="1"/>
      <c r="W28" s="5"/>
    </row>
    <row r="29" spans="1:23" ht="15" customHeight="1">
      <c r="A29" s="1">
        <v>24</v>
      </c>
      <c r="B29" s="377"/>
      <c r="C29" s="386"/>
      <c r="D29" s="386"/>
      <c r="E29" s="56">
        <f t="shared" si="4"/>
        <v>0</v>
      </c>
      <c r="F29" s="53"/>
      <c r="G29" s="56" t="str">
        <f t="shared" si="2"/>
        <v/>
      </c>
      <c r="H29" s="894"/>
      <c r="I29" s="708" t="str">
        <f t="shared" si="3"/>
        <v/>
      </c>
      <c r="J29" s="901"/>
      <c r="K29" s="706" t="str">
        <f t="shared" si="0"/>
        <v/>
      </c>
      <c r="L29" s="1049"/>
      <c r="M29" s="56" t="str">
        <f t="shared" si="1"/>
        <v/>
      </c>
      <c r="N29" s="382"/>
      <c r="O29" s="2"/>
      <c r="P29" s="2"/>
      <c r="Q29" s="2"/>
      <c r="R29" s="49"/>
      <c r="S29" s="49"/>
      <c r="T29" s="40"/>
      <c r="U29" s="40"/>
      <c r="V29" s="1"/>
      <c r="W29" s="5"/>
    </row>
    <row r="30" spans="1:23" ht="15" customHeight="1">
      <c r="A30" s="1">
        <v>25</v>
      </c>
      <c r="B30" s="377"/>
      <c r="C30" s="386"/>
      <c r="D30" s="386"/>
      <c r="E30" s="56">
        <f t="shared" si="4"/>
        <v>0</v>
      </c>
      <c r="F30" s="53"/>
      <c r="G30" s="56" t="str">
        <f t="shared" si="2"/>
        <v/>
      </c>
      <c r="H30" s="894"/>
      <c r="I30" s="708" t="str">
        <f t="shared" si="3"/>
        <v/>
      </c>
      <c r="J30" s="901"/>
      <c r="K30" s="706" t="str">
        <f t="shared" si="0"/>
        <v/>
      </c>
      <c r="L30" s="1049"/>
      <c r="M30" s="56" t="str">
        <f t="shared" si="1"/>
        <v/>
      </c>
      <c r="N30" s="382"/>
      <c r="O30" s="2"/>
      <c r="P30" s="2"/>
      <c r="Q30" s="2"/>
      <c r="R30" s="49"/>
      <c r="S30" s="49"/>
      <c r="T30" s="40"/>
      <c r="U30" s="40"/>
      <c r="V30" s="1"/>
      <c r="W30" s="5"/>
    </row>
    <row r="31" spans="1:23" ht="15" customHeight="1">
      <c r="A31" s="1">
        <v>26</v>
      </c>
      <c r="B31" s="377"/>
      <c r="C31" s="386"/>
      <c r="D31" s="386"/>
      <c r="E31" s="56">
        <f t="shared" si="4"/>
        <v>0</v>
      </c>
      <c r="F31" s="53"/>
      <c r="G31" s="56" t="str">
        <f t="shared" si="2"/>
        <v/>
      </c>
      <c r="H31" s="894"/>
      <c r="I31" s="708" t="str">
        <f t="shared" si="3"/>
        <v/>
      </c>
      <c r="J31" s="901"/>
      <c r="K31" s="706" t="str">
        <f t="shared" si="0"/>
        <v/>
      </c>
      <c r="L31" s="1049"/>
      <c r="M31" s="56" t="str">
        <f t="shared" si="1"/>
        <v/>
      </c>
      <c r="N31" s="382"/>
      <c r="O31" s="2"/>
      <c r="P31" s="2"/>
      <c r="Q31" s="2"/>
      <c r="R31" s="49"/>
      <c r="S31" s="49"/>
      <c r="T31" s="40"/>
      <c r="U31" s="40"/>
      <c r="V31" s="1"/>
      <c r="W31" s="5"/>
    </row>
    <row r="32" spans="1:23" ht="15" customHeight="1">
      <c r="A32" s="1">
        <v>27</v>
      </c>
      <c r="B32" s="377"/>
      <c r="C32" s="386"/>
      <c r="D32" s="386"/>
      <c r="E32" s="56">
        <f t="shared" si="4"/>
        <v>0</v>
      </c>
      <c r="F32" s="53"/>
      <c r="G32" s="56" t="str">
        <f t="shared" si="2"/>
        <v/>
      </c>
      <c r="H32" s="894"/>
      <c r="I32" s="708" t="str">
        <f t="shared" si="3"/>
        <v/>
      </c>
      <c r="J32" s="901"/>
      <c r="K32" s="706" t="str">
        <f t="shared" si="0"/>
        <v/>
      </c>
      <c r="L32" s="1049"/>
      <c r="M32" s="56" t="str">
        <f t="shared" si="1"/>
        <v/>
      </c>
      <c r="N32" s="382"/>
      <c r="O32" s="2"/>
      <c r="P32" s="2"/>
      <c r="Q32" s="2"/>
      <c r="R32" s="49"/>
      <c r="S32" s="49"/>
      <c r="T32" s="40"/>
      <c r="U32" s="40"/>
      <c r="V32" s="1"/>
      <c r="W32" s="5"/>
    </row>
    <row r="33" spans="1:23" ht="15" customHeight="1">
      <c r="A33" s="1">
        <v>28</v>
      </c>
      <c r="B33" s="377"/>
      <c r="C33" s="386"/>
      <c r="D33" s="386"/>
      <c r="E33" s="56">
        <f t="shared" si="4"/>
        <v>0</v>
      </c>
      <c r="F33" s="53"/>
      <c r="G33" s="56" t="str">
        <f t="shared" si="2"/>
        <v/>
      </c>
      <c r="H33" s="894"/>
      <c r="I33" s="708" t="str">
        <f t="shared" si="3"/>
        <v/>
      </c>
      <c r="J33" s="901"/>
      <c r="K33" s="706" t="str">
        <f t="shared" si="0"/>
        <v/>
      </c>
      <c r="L33" s="1049"/>
      <c r="M33" s="56" t="str">
        <f t="shared" si="1"/>
        <v/>
      </c>
      <c r="N33" s="382"/>
      <c r="O33" s="2"/>
      <c r="P33" s="2"/>
      <c r="Q33" s="2"/>
      <c r="R33" s="49"/>
      <c r="S33" s="49"/>
      <c r="T33" s="40"/>
      <c r="U33" s="40"/>
      <c r="V33" s="1"/>
      <c r="W33" s="5"/>
    </row>
    <row r="34" spans="1:23" ht="15" customHeight="1">
      <c r="A34" s="1">
        <v>29</v>
      </c>
      <c r="B34" s="377"/>
      <c r="C34" s="386"/>
      <c r="D34" s="386"/>
      <c r="E34" s="56">
        <f t="shared" si="4"/>
        <v>0</v>
      </c>
      <c r="F34" s="53"/>
      <c r="G34" s="56" t="str">
        <f t="shared" si="2"/>
        <v/>
      </c>
      <c r="H34" s="894"/>
      <c r="I34" s="708" t="str">
        <f t="shared" si="3"/>
        <v/>
      </c>
      <c r="J34" s="901"/>
      <c r="K34" s="706" t="str">
        <f t="shared" si="0"/>
        <v/>
      </c>
      <c r="L34" s="1049"/>
      <c r="M34" s="56" t="str">
        <f t="shared" si="1"/>
        <v/>
      </c>
      <c r="N34" s="382"/>
      <c r="O34" s="2"/>
      <c r="P34" s="2"/>
      <c r="Q34" s="2"/>
      <c r="R34" s="49"/>
      <c r="S34" s="49"/>
      <c r="T34" s="40"/>
      <c r="U34" s="40"/>
      <c r="V34" s="1"/>
      <c r="W34" s="5"/>
    </row>
    <row r="35" spans="1:23" ht="15" customHeight="1">
      <c r="A35" s="1">
        <v>30</v>
      </c>
      <c r="B35" s="377"/>
      <c r="C35" s="386"/>
      <c r="D35" s="386"/>
      <c r="E35" s="56">
        <f t="shared" si="4"/>
        <v>0</v>
      </c>
      <c r="F35" s="53"/>
      <c r="G35" s="56" t="str">
        <f t="shared" si="2"/>
        <v/>
      </c>
      <c r="H35" s="894"/>
      <c r="I35" s="708" t="str">
        <f t="shared" si="3"/>
        <v/>
      </c>
      <c r="J35" s="901"/>
      <c r="K35" s="706" t="str">
        <f t="shared" si="0"/>
        <v/>
      </c>
      <c r="L35" s="1049"/>
      <c r="M35" s="56" t="str">
        <f t="shared" si="1"/>
        <v/>
      </c>
      <c r="N35" s="382"/>
      <c r="O35" s="2"/>
      <c r="P35" s="2"/>
      <c r="Q35" s="2"/>
      <c r="R35" s="49"/>
      <c r="S35" s="49"/>
      <c r="T35" s="40"/>
      <c r="U35" s="40"/>
      <c r="V35" s="1"/>
      <c r="W35" s="5"/>
    </row>
    <row r="36" spans="1:23" ht="15" customHeight="1">
      <c r="A36" s="1">
        <v>31</v>
      </c>
      <c r="B36" s="377"/>
      <c r="C36" s="386"/>
      <c r="D36" s="386"/>
      <c r="E36" s="56">
        <f t="shared" si="4"/>
        <v>0</v>
      </c>
      <c r="F36" s="53"/>
      <c r="G36" s="56" t="str">
        <f t="shared" si="2"/>
        <v/>
      </c>
      <c r="H36" s="894"/>
      <c r="I36" s="708" t="str">
        <f t="shared" si="3"/>
        <v/>
      </c>
      <c r="J36" s="901"/>
      <c r="K36" s="706" t="str">
        <f t="shared" si="0"/>
        <v/>
      </c>
      <c r="L36" s="1049"/>
      <c r="M36" s="56" t="str">
        <f t="shared" si="1"/>
        <v/>
      </c>
      <c r="N36" s="382"/>
      <c r="O36" s="2"/>
      <c r="P36" s="2"/>
      <c r="Q36" s="2"/>
      <c r="R36" s="49"/>
      <c r="S36" s="49"/>
      <c r="T36" s="40"/>
      <c r="U36" s="40"/>
      <c r="V36" s="1"/>
      <c r="W36" s="5"/>
    </row>
    <row r="37" spans="1:23" ht="15" customHeight="1">
      <c r="A37" s="1">
        <v>32</v>
      </c>
      <c r="B37" s="377"/>
      <c r="C37" s="386"/>
      <c r="D37" s="386"/>
      <c r="E37" s="56">
        <f t="shared" si="4"/>
        <v>0</v>
      </c>
      <c r="F37" s="53"/>
      <c r="G37" s="56" t="str">
        <f t="shared" si="2"/>
        <v/>
      </c>
      <c r="H37" s="894"/>
      <c r="I37" s="708" t="str">
        <f t="shared" si="3"/>
        <v/>
      </c>
      <c r="J37" s="901"/>
      <c r="K37" s="706" t="str">
        <f t="shared" si="0"/>
        <v/>
      </c>
      <c r="L37" s="1049"/>
      <c r="M37" s="56" t="str">
        <f t="shared" si="1"/>
        <v/>
      </c>
      <c r="N37" s="382"/>
      <c r="O37" s="2"/>
      <c r="P37" s="2"/>
      <c r="Q37" s="2"/>
      <c r="R37" s="49"/>
      <c r="S37" s="49"/>
      <c r="T37" s="40"/>
      <c r="U37" s="40"/>
      <c r="V37" s="1"/>
      <c r="W37" s="5"/>
    </row>
    <row r="38" spans="1:23" ht="15" customHeight="1">
      <c r="A38" s="1">
        <v>33</v>
      </c>
      <c r="B38" s="377"/>
      <c r="C38" s="386"/>
      <c r="D38" s="386"/>
      <c r="E38" s="56">
        <f t="shared" si="4"/>
        <v>0</v>
      </c>
      <c r="F38" s="53"/>
      <c r="G38" s="56" t="str">
        <f t="shared" si="2"/>
        <v/>
      </c>
      <c r="H38" s="894"/>
      <c r="I38" s="708" t="str">
        <f t="shared" si="3"/>
        <v/>
      </c>
      <c r="J38" s="901"/>
      <c r="K38" s="706" t="str">
        <f t="shared" si="0"/>
        <v/>
      </c>
      <c r="L38" s="1049"/>
      <c r="M38" s="56" t="str">
        <f t="shared" si="1"/>
        <v/>
      </c>
      <c r="N38" s="382"/>
      <c r="O38" s="2"/>
      <c r="P38" s="2"/>
      <c r="Q38" s="2"/>
      <c r="R38" s="49"/>
      <c r="S38" s="49"/>
      <c r="T38" s="40"/>
      <c r="U38" s="40"/>
      <c r="V38" s="1"/>
      <c r="W38" s="5"/>
    </row>
    <row r="39" spans="1:23" ht="15" customHeight="1">
      <c r="A39" s="1">
        <v>34</v>
      </c>
      <c r="B39" s="377"/>
      <c r="C39" s="386"/>
      <c r="D39" s="386"/>
      <c r="E39" s="56">
        <f t="shared" si="4"/>
        <v>0</v>
      </c>
      <c r="F39" s="53"/>
      <c r="G39" s="56" t="str">
        <f t="shared" si="2"/>
        <v/>
      </c>
      <c r="H39" s="894"/>
      <c r="I39" s="708" t="str">
        <f t="shared" si="3"/>
        <v/>
      </c>
      <c r="J39" s="901"/>
      <c r="K39" s="706" t="str">
        <f t="shared" si="0"/>
        <v/>
      </c>
      <c r="L39" s="1049"/>
      <c r="M39" s="56" t="str">
        <f t="shared" si="1"/>
        <v/>
      </c>
      <c r="N39" s="382"/>
      <c r="O39" s="2"/>
      <c r="P39" s="2"/>
      <c r="Q39" s="2"/>
      <c r="R39" s="49"/>
      <c r="S39" s="49"/>
      <c r="T39" s="40"/>
      <c r="U39" s="40"/>
      <c r="V39" s="1"/>
      <c r="W39" s="5"/>
    </row>
    <row r="40" spans="1:23" ht="15" customHeight="1">
      <c r="A40" s="1">
        <v>35</v>
      </c>
      <c r="B40" s="377"/>
      <c r="C40" s="386"/>
      <c r="D40" s="386"/>
      <c r="E40" s="56">
        <f t="shared" si="4"/>
        <v>0</v>
      </c>
      <c r="F40" s="53"/>
      <c r="G40" s="56" t="str">
        <f t="shared" si="2"/>
        <v/>
      </c>
      <c r="H40" s="894"/>
      <c r="I40" s="708" t="str">
        <f t="shared" si="3"/>
        <v/>
      </c>
      <c r="J40" s="901"/>
      <c r="K40" s="706" t="str">
        <f t="shared" si="0"/>
        <v/>
      </c>
      <c r="L40" s="1049"/>
      <c r="M40" s="56" t="str">
        <f t="shared" si="1"/>
        <v/>
      </c>
      <c r="N40" s="382"/>
      <c r="O40" s="2"/>
      <c r="P40" s="2"/>
      <c r="Q40" s="2"/>
      <c r="R40" s="49"/>
      <c r="S40" s="49"/>
      <c r="T40" s="40"/>
      <c r="U40" s="40"/>
      <c r="V40" s="1"/>
      <c r="W40" s="5"/>
    </row>
    <row r="41" spans="1:23" ht="15" customHeight="1">
      <c r="A41" s="1">
        <v>36</v>
      </c>
      <c r="B41" s="377"/>
      <c r="C41" s="386"/>
      <c r="D41" s="386"/>
      <c r="E41" s="56">
        <f t="shared" si="4"/>
        <v>0</v>
      </c>
      <c r="F41" s="53"/>
      <c r="G41" s="56" t="str">
        <f t="shared" si="2"/>
        <v/>
      </c>
      <c r="H41" s="894"/>
      <c r="I41" s="708" t="str">
        <f t="shared" si="3"/>
        <v/>
      </c>
      <c r="J41" s="901"/>
      <c r="K41" s="706" t="str">
        <f t="shared" si="0"/>
        <v/>
      </c>
      <c r="L41" s="1049"/>
      <c r="M41" s="56" t="str">
        <f t="shared" si="1"/>
        <v/>
      </c>
      <c r="N41" s="382"/>
      <c r="O41" s="2"/>
      <c r="P41" s="2"/>
      <c r="Q41" s="2"/>
      <c r="R41" s="49"/>
      <c r="S41" s="49"/>
      <c r="T41" s="40"/>
      <c r="U41" s="40"/>
      <c r="V41" s="1"/>
      <c r="W41" s="5"/>
    </row>
    <row r="42" spans="1:23" ht="15" customHeight="1">
      <c r="A42" s="1">
        <v>37</v>
      </c>
      <c r="B42" s="377"/>
      <c r="C42" s="386"/>
      <c r="D42" s="386"/>
      <c r="E42" s="56">
        <f t="shared" si="4"/>
        <v>0</v>
      </c>
      <c r="F42" s="53"/>
      <c r="G42" s="56" t="str">
        <f t="shared" si="2"/>
        <v/>
      </c>
      <c r="H42" s="894"/>
      <c r="I42" s="708" t="str">
        <f t="shared" si="3"/>
        <v/>
      </c>
      <c r="J42" s="901"/>
      <c r="K42" s="706" t="str">
        <f t="shared" si="0"/>
        <v/>
      </c>
      <c r="L42" s="1049"/>
      <c r="M42" s="56" t="str">
        <f t="shared" si="1"/>
        <v/>
      </c>
      <c r="N42" s="382"/>
      <c r="O42" s="2"/>
      <c r="P42" s="2"/>
      <c r="Q42" s="2"/>
      <c r="R42" s="49"/>
      <c r="S42" s="49"/>
      <c r="T42" s="40"/>
      <c r="U42" s="40"/>
      <c r="V42" s="1"/>
      <c r="W42" s="5"/>
    </row>
    <row r="43" spans="1:23" ht="15" customHeight="1">
      <c r="A43" s="1">
        <v>38</v>
      </c>
      <c r="B43" s="377"/>
      <c r="C43" s="386"/>
      <c r="D43" s="386"/>
      <c r="E43" s="56">
        <f t="shared" si="4"/>
        <v>0</v>
      </c>
      <c r="F43" s="53"/>
      <c r="G43" s="56" t="str">
        <f t="shared" si="2"/>
        <v/>
      </c>
      <c r="H43" s="894"/>
      <c r="I43" s="708" t="str">
        <f t="shared" si="3"/>
        <v/>
      </c>
      <c r="J43" s="901"/>
      <c r="K43" s="706" t="str">
        <f t="shared" si="0"/>
        <v/>
      </c>
      <c r="L43" s="1049"/>
      <c r="M43" s="56" t="str">
        <f t="shared" si="1"/>
        <v/>
      </c>
      <c r="N43" s="382"/>
      <c r="O43" s="2"/>
      <c r="P43" s="2"/>
      <c r="Q43" s="2"/>
      <c r="R43" s="49"/>
      <c r="S43" s="49"/>
      <c r="T43" s="40"/>
      <c r="U43" s="40"/>
      <c r="V43" s="1"/>
      <c r="W43" s="5"/>
    </row>
    <row r="44" spans="1:23" ht="15" customHeight="1">
      <c r="A44" s="1">
        <v>39</v>
      </c>
      <c r="B44" s="377"/>
      <c r="C44" s="386"/>
      <c r="D44" s="386"/>
      <c r="E44" s="56">
        <f t="shared" si="4"/>
        <v>0</v>
      </c>
      <c r="F44" s="53"/>
      <c r="G44" s="56" t="str">
        <f t="shared" si="2"/>
        <v/>
      </c>
      <c r="H44" s="894"/>
      <c r="I44" s="708" t="str">
        <f t="shared" si="3"/>
        <v/>
      </c>
      <c r="J44" s="901"/>
      <c r="K44" s="706" t="str">
        <f t="shared" si="0"/>
        <v/>
      </c>
      <c r="L44" s="1049"/>
      <c r="M44" s="56" t="str">
        <f t="shared" si="1"/>
        <v/>
      </c>
      <c r="N44" s="382"/>
      <c r="O44" s="2"/>
      <c r="P44" s="2"/>
      <c r="Q44" s="2"/>
      <c r="R44" s="49"/>
      <c r="S44" s="49"/>
      <c r="T44" s="40"/>
      <c r="U44" s="40"/>
      <c r="V44" s="1"/>
      <c r="W44" s="5"/>
    </row>
    <row r="45" spans="1:23" ht="15" customHeight="1">
      <c r="A45" s="1">
        <v>40</v>
      </c>
      <c r="B45" s="377"/>
      <c r="C45" s="386"/>
      <c r="D45" s="386"/>
      <c r="E45" s="56">
        <f t="shared" si="4"/>
        <v>0</v>
      </c>
      <c r="F45" s="53"/>
      <c r="G45" s="56" t="str">
        <f t="shared" si="2"/>
        <v/>
      </c>
      <c r="H45" s="894"/>
      <c r="I45" s="708" t="str">
        <f t="shared" si="3"/>
        <v/>
      </c>
      <c r="J45" s="901"/>
      <c r="K45" s="706" t="str">
        <f t="shared" si="0"/>
        <v/>
      </c>
      <c r="L45" s="1049"/>
      <c r="M45" s="56" t="str">
        <f t="shared" si="1"/>
        <v/>
      </c>
      <c r="N45" s="382"/>
      <c r="O45" s="2"/>
      <c r="P45" s="2"/>
      <c r="Q45" s="2"/>
      <c r="R45" s="49"/>
      <c r="S45" s="49"/>
      <c r="T45" s="40"/>
      <c r="U45" s="40"/>
      <c r="V45" s="1"/>
      <c r="W45" s="5"/>
    </row>
    <row r="46" spans="1:23" ht="15" customHeight="1">
      <c r="A46" s="1">
        <v>41</v>
      </c>
      <c r="B46" s="377"/>
      <c r="C46" s="386"/>
      <c r="D46" s="386"/>
      <c r="E46" s="56">
        <f t="shared" si="4"/>
        <v>0</v>
      </c>
      <c r="F46" s="53"/>
      <c r="G46" s="56" t="str">
        <f t="shared" si="2"/>
        <v/>
      </c>
      <c r="H46" s="894"/>
      <c r="I46" s="708" t="str">
        <f t="shared" si="3"/>
        <v/>
      </c>
      <c r="J46" s="901"/>
      <c r="K46" s="706" t="str">
        <f t="shared" si="0"/>
        <v/>
      </c>
      <c r="L46" s="1049"/>
      <c r="M46" s="56" t="str">
        <f t="shared" si="1"/>
        <v/>
      </c>
      <c r="N46" s="382"/>
      <c r="O46" s="2"/>
      <c r="P46" s="2"/>
      <c r="Q46" s="2"/>
      <c r="R46" s="49"/>
      <c r="S46" s="49"/>
      <c r="T46" s="40"/>
      <c r="U46" s="40"/>
      <c r="V46" s="1"/>
      <c r="W46" s="5"/>
    </row>
    <row r="47" spans="1:23" ht="15" customHeight="1">
      <c r="A47" s="1">
        <v>42</v>
      </c>
      <c r="B47" s="377"/>
      <c r="C47" s="386"/>
      <c r="D47" s="386"/>
      <c r="E47" s="56">
        <f t="shared" si="4"/>
        <v>0</v>
      </c>
      <c r="F47" s="53"/>
      <c r="G47" s="56" t="str">
        <f t="shared" si="2"/>
        <v/>
      </c>
      <c r="H47" s="894"/>
      <c r="I47" s="708" t="str">
        <f t="shared" si="3"/>
        <v/>
      </c>
      <c r="J47" s="901"/>
      <c r="K47" s="706" t="str">
        <f t="shared" si="0"/>
        <v/>
      </c>
      <c r="L47" s="1049"/>
      <c r="M47" s="56" t="str">
        <f t="shared" si="1"/>
        <v/>
      </c>
      <c r="N47" s="382"/>
      <c r="O47" s="2"/>
      <c r="P47" s="2"/>
      <c r="Q47" s="2"/>
      <c r="R47" s="49"/>
      <c r="S47" s="49"/>
      <c r="T47" s="40"/>
      <c r="U47" s="40"/>
      <c r="V47" s="1"/>
      <c r="W47" s="5"/>
    </row>
    <row r="48" spans="1:23" ht="15" customHeight="1">
      <c r="A48" s="1">
        <v>43</v>
      </c>
      <c r="B48" s="377"/>
      <c r="C48" s="386"/>
      <c r="D48" s="386"/>
      <c r="E48" s="56">
        <f t="shared" si="4"/>
        <v>0</v>
      </c>
      <c r="F48" s="53"/>
      <c r="G48" s="56" t="str">
        <f t="shared" si="2"/>
        <v/>
      </c>
      <c r="H48" s="894"/>
      <c r="I48" s="708" t="str">
        <f t="shared" si="3"/>
        <v/>
      </c>
      <c r="J48" s="901"/>
      <c r="K48" s="706" t="str">
        <f t="shared" si="0"/>
        <v/>
      </c>
      <c r="L48" s="1049"/>
      <c r="M48" s="56" t="str">
        <f t="shared" si="1"/>
        <v/>
      </c>
      <c r="N48" s="382"/>
      <c r="O48" s="2"/>
      <c r="P48" s="2"/>
      <c r="Q48" s="2"/>
      <c r="R48" s="49"/>
      <c r="S48" s="49"/>
      <c r="T48" s="40"/>
      <c r="U48" s="40"/>
      <c r="V48" s="1"/>
      <c r="W48" s="5"/>
    </row>
    <row r="49" spans="1:23" ht="15" customHeight="1">
      <c r="A49" s="1">
        <v>44</v>
      </c>
      <c r="B49" s="377"/>
      <c r="C49" s="386"/>
      <c r="D49" s="386"/>
      <c r="E49" s="56">
        <f t="shared" si="4"/>
        <v>0</v>
      </c>
      <c r="F49" s="53"/>
      <c r="G49" s="56" t="str">
        <f t="shared" si="2"/>
        <v/>
      </c>
      <c r="H49" s="894"/>
      <c r="I49" s="708" t="str">
        <f t="shared" si="3"/>
        <v/>
      </c>
      <c r="J49" s="901"/>
      <c r="K49" s="706" t="str">
        <f t="shared" si="0"/>
        <v/>
      </c>
      <c r="L49" s="1049"/>
      <c r="M49" s="56" t="str">
        <f t="shared" si="1"/>
        <v/>
      </c>
      <c r="N49" s="382"/>
      <c r="O49" s="2"/>
      <c r="P49" s="2"/>
      <c r="Q49" s="2"/>
      <c r="R49" s="49"/>
      <c r="S49" s="49"/>
      <c r="T49" s="40"/>
      <c r="U49" s="40"/>
      <c r="V49" s="1"/>
      <c r="W49" s="5"/>
    </row>
    <row r="50" spans="1:23" ht="15" customHeight="1">
      <c r="A50" s="1">
        <v>45</v>
      </c>
      <c r="B50" s="377"/>
      <c r="C50" s="386"/>
      <c r="D50" s="386"/>
      <c r="E50" s="56">
        <f t="shared" si="4"/>
        <v>0</v>
      </c>
      <c r="F50" s="53"/>
      <c r="G50" s="56" t="str">
        <f t="shared" si="2"/>
        <v/>
      </c>
      <c r="H50" s="894"/>
      <c r="I50" s="708" t="str">
        <f t="shared" si="3"/>
        <v/>
      </c>
      <c r="J50" s="901"/>
      <c r="K50" s="706" t="str">
        <f t="shared" si="0"/>
        <v/>
      </c>
      <c r="L50" s="1049"/>
      <c r="M50" s="56" t="str">
        <f t="shared" si="1"/>
        <v/>
      </c>
      <c r="N50" s="382"/>
      <c r="O50" s="2"/>
      <c r="P50" s="2"/>
      <c r="Q50" s="2"/>
      <c r="R50" s="49"/>
      <c r="S50" s="49"/>
      <c r="T50" s="40"/>
      <c r="U50" s="40"/>
      <c r="V50" s="1"/>
      <c r="W50" s="5"/>
    </row>
    <row r="51" spans="1:23" ht="15" customHeight="1">
      <c r="A51" s="1">
        <v>46</v>
      </c>
      <c r="B51" s="377"/>
      <c r="C51" s="386"/>
      <c r="D51" s="386"/>
      <c r="E51" s="56">
        <f t="shared" si="4"/>
        <v>0</v>
      </c>
      <c r="F51" s="53"/>
      <c r="G51" s="56" t="str">
        <f t="shared" si="2"/>
        <v/>
      </c>
      <c r="H51" s="894"/>
      <c r="I51" s="708" t="str">
        <f t="shared" si="3"/>
        <v/>
      </c>
      <c r="J51" s="901"/>
      <c r="K51" s="706" t="str">
        <f t="shared" si="0"/>
        <v/>
      </c>
      <c r="L51" s="1049"/>
      <c r="M51" s="56" t="str">
        <f t="shared" si="1"/>
        <v/>
      </c>
      <c r="N51" s="382"/>
      <c r="O51" s="2"/>
      <c r="P51" s="2"/>
      <c r="Q51" s="2"/>
      <c r="R51" s="49"/>
      <c r="S51" s="49"/>
      <c r="T51" s="40"/>
      <c r="U51" s="40"/>
      <c r="V51" s="1"/>
      <c r="W51" s="5"/>
    </row>
    <row r="52" spans="1:23" ht="15" customHeight="1">
      <c r="A52" s="1">
        <v>47</v>
      </c>
      <c r="B52" s="377"/>
      <c r="C52" s="386"/>
      <c r="D52" s="386"/>
      <c r="E52" s="56">
        <f t="shared" si="4"/>
        <v>0</v>
      </c>
      <c r="F52" s="53"/>
      <c r="G52" s="56" t="str">
        <f t="shared" si="2"/>
        <v/>
      </c>
      <c r="H52" s="894"/>
      <c r="I52" s="708" t="str">
        <f t="shared" si="3"/>
        <v/>
      </c>
      <c r="J52" s="901"/>
      <c r="K52" s="706" t="str">
        <f t="shared" si="0"/>
        <v/>
      </c>
      <c r="L52" s="1049"/>
      <c r="M52" s="56" t="str">
        <f t="shared" si="1"/>
        <v/>
      </c>
      <c r="N52" s="382"/>
      <c r="O52" s="2"/>
      <c r="P52" s="2"/>
      <c r="Q52" s="2"/>
      <c r="R52" s="49"/>
      <c r="S52" s="49"/>
      <c r="T52" s="40"/>
      <c r="U52" s="40"/>
      <c r="V52" s="1"/>
      <c r="W52" s="5"/>
    </row>
    <row r="53" spans="1:23" ht="15" customHeight="1">
      <c r="A53" s="1">
        <v>48</v>
      </c>
      <c r="B53" s="377"/>
      <c r="C53" s="386"/>
      <c r="D53" s="386"/>
      <c r="E53" s="56">
        <f t="shared" si="4"/>
        <v>0</v>
      </c>
      <c r="F53" s="53"/>
      <c r="G53" s="56" t="str">
        <f t="shared" si="2"/>
        <v/>
      </c>
      <c r="H53" s="894"/>
      <c r="I53" s="708" t="str">
        <f t="shared" si="3"/>
        <v/>
      </c>
      <c r="J53" s="901"/>
      <c r="K53" s="706" t="str">
        <f t="shared" si="0"/>
        <v/>
      </c>
      <c r="L53" s="1049"/>
      <c r="M53" s="56" t="str">
        <f t="shared" si="1"/>
        <v/>
      </c>
      <c r="N53" s="382"/>
      <c r="O53" s="2"/>
      <c r="P53" s="2"/>
      <c r="Q53" s="2"/>
      <c r="R53" s="49"/>
      <c r="S53" s="49"/>
      <c r="T53" s="40"/>
      <c r="U53" s="40"/>
      <c r="V53" s="1"/>
      <c r="W53" s="5"/>
    </row>
    <row r="54" spans="1:23" ht="15" customHeight="1">
      <c r="A54" s="1">
        <v>49</v>
      </c>
      <c r="B54" s="377"/>
      <c r="C54" s="386"/>
      <c r="D54" s="386"/>
      <c r="E54" s="56">
        <f t="shared" si="4"/>
        <v>0</v>
      </c>
      <c r="F54" s="53"/>
      <c r="G54" s="56" t="str">
        <f t="shared" si="2"/>
        <v/>
      </c>
      <c r="H54" s="894"/>
      <c r="I54" s="708" t="str">
        <f t="shared" si="3"/>
        <v/>
      </c>
      <c r="J54" s="901"/>
      <c r="K54" s="706" t="str">
        <f t="shared" si="0"/>
        <v/>
      </c>
      <c r="L54" s="1049"/>
      <c r="M54" s="56" t="str">
        <f t="shared" si="1"/>
        <v/>
      </c>
      <c r="N54" s="382"/>
      <c r="O54" s="2"/>
      <c r="P54" s="2"/>
      <c r="Q54" s="2"/>
      <c r="R54" s="49"/>
      <c r="S54" s="49"/>
      <c r="T54" s="40"/>
      <c r="U54" s="40"/>
      <c r="V54" s="1"/>
      <c r="W54" s="5"/>
    </row>
    <row r="55" spans="1:23" ht="15" customHeight="1">
      <c r="A55" s="1">
        <v>50</v>
      </c>
      <c r="B55" s="377"/>
      <c r="C55" s="386"/>
      <c r="D55" s="386"/>
      <c r="E55" s="56">
        <f t="shared" si="4"/>
        <v>0</v>
      </c>
      <c r="F55" s="53"/>
      <c r="G55" s="56" t="str">
        <f t="shared" si="2"/>
        <v/>
      </c>
      <c r="H55" s="894"/>
      <c r="I55" s="708" t="str">
        <f t="shared" si="3"/>
        <v/>
      </c>
      <c r="J55" s="901"/>
      <c r="K55" s="706" t="str">
        <f t="shared" si="0"/>
        <v/>
      </c>
      <c r="L55" s="1049"/>
      <c r="M55" s="56" t="str">
        <f t="shared" si="1"/>
        <v/>
      </c>
      <c r="N55" s="382"/>
      <c r="O55" s="2"/>
      <c r="P55" s="2"/>
      <c r="Q55" s="2"/>
      <c r="R55" s="49"/>
      <c r="S55" s="49"/>
      <c r="T55" s="40"/>
      <c r="U55" s="40"/>
      <c r="V55" s="1"/>
      <c r="W55" s="5"/>
    </row>
    <row r="56" spans="1:23" ht="15" customHeight="1">
      <c r="A56" s="1">
        <v>51</v>
      </c>
      <c r="B56" s="377"/>
      <c r="C56" s="386"/>
      <c r="D56" s="386"/>
      <c r="E56" s="56">
        <f t="shared" si="4"/>
        <v>0</v>
      </c>
      <c r="F56" s="53"/>
      <c r="G56" s="56" t="str">
        <f t="shared" si="2"/>
        <v/>
      </c>
      <c r="H56" s="894"/>
      <c r="I56" s="708" t="str">
        <f t="shared" si="3"/>
        <v/>
      </c>
      <c r="J56" s="901"/>
      <c r="K56" s="706" t="str">
        <f t="shared" si="0"/>
        <v/>
      </c>
      <c r="L56" s="1049"/>
      <c r="M56" s="56" t="str">
        <f t="shared" si="1"/>
        <v/>
      </c>
      <c r="N56" s="382"/>
      <c r="O56" s="2"/>
      <c r="P56" s="2"/>
      <c r="Q56" s="2"/>
      <c r="R56" s="49"/>
      <c r="S56" s="49"/>
      <c r="T56" s="40"/>
      <c r="U56" s="40"/>
      <c r="V56" s="1"/>
      <c r="W56" s="5"/>
    </row>
    <row r="57" spans="1:23" ht="15" customHeight="1">
      <c r="A57" s="1">
        <v>52</v>
      </c>
      <c r="B57" s="377"/>
      <c r="C57" s="386"/>
      <c r="D57" s="386"/>
      <c r="E57" s="56">
        <f t="shared" si="4"/>
        <v>0</v>
      </c>
      <c r="F57" s="53"/>
      <c r="G57" s="56" t="str">
        <f t="shared" si="2"/>
        <v/>
      </c>
      <c r="H57" s="894"/>
      <c r="I57" s="708" t="str">
        <f t="shared" si="3"/>
        <v/>
      </c>
      <c r="J57" s="901"/>
      <c r="K57" s="706" t="str">
        <f t="shared" si="0"/>
        <v/>
      </c>
      <c r="L57" s="1049"/>
      <c r="M57" s="56" t="str">
        <f t="shared" si="1"/>
        <v/>
      </c>
      <c r="N57" s="382"/>
      <c r="O57" s="2"/>
      <c r="P57" s="2"/>
      <c r="Q57" s="2"/>
      <c r="R57" s="49"/>
      <c r="S57" s="49"/>
      <c r="T57" s="40"/>
      <c r="U57" s="40"/>
      <c r="V57" s="1"/>
      <c r="W57" s="5"/>
    </row>
    <row r="58" spans="1:23" ht="15" customHeight="1">
      <c r="A58" s="1">
        <v>53</v>
      </c>
      <c r="B58" s="377">
        <v>0</v>
      </c>
      <c r="C58" s="386"/>
      <c r="D58" s="386"/>
      <c r="E58" s="56">
        <f t="shared" si="4"/>
        <v>0</v>
      </c>
      <c r="F58" s="53"/>
      <c r="G58" s="56" t="str">
        <f t="shared" si="2"/>
        <v/>
      </c>
      <c r="H58" s="894"/>
      <c r="I58" s="708" t="str">
        <f t="shared" si="3"/>
        <v/>
      </c>
      <c r="J58" s="901"/>
      <c r="K58" s="706" t="str">
        <f t="shared" si="0"/>
        <v/>
      </c>
      <c r="L58" s="1049"/>
      <c r="M58" s="56" t="str">
        <f t="shared" si="1"/>
        <v/>
      </c>
      <c r="N58" s="382"/>
      <c r="O58" s="2"/>
      <c r="P58" s="2"/>
      <c r="Q58" s="2"/>
      <c r="R58" s="49"/>
      <c r="S58" s="49"/>
      <c r="T58" s="40"/>
      <c r="U58" s="40"/>
      <c r="V58" s="1"/>
      <c r="W58" s="5"/>
    </row>
    <row r="59" spans="1:23" ht="15" customHeight="1">
      <c r="A59" s="1">
        <v>54</v>
      </c>
      <c r="B59" s="377"/>
      <c r="C59" s="386"/>
      <c r="D59" s="386"/>
      <c r="E59" s="56">
        <f t="shared" si="4"/>
        <v>0</v>
      </c>
      <c r="F59" s="53"/>
      <c r="G59" s="56" t="str">
        <f t="shared" si="2"/>
        <v/>
      </c>
      <c r="H59" s="894"/>
      <c r="I59" s="708" t="str">
        <f t="shared" si="3"/>
        <v/>
      </c>
      <c r="J59" s="901"/>
      <c r="K59" s="706" t="str">
        <f t="shared" si="0"/>
        <v/>
      </c>
      <c r="L59" s="1049"/>
      <c r="M59" s="56" t="str">
        <f t="shared" si="1"/>
        <v/>
      </c>
      <c r="N59" s="382"/>
      <c r="O59" s="2"/>
      <c r="P59" s="2"/>
      <c r="Q59" s="2"/>
      <c r="R59" s="49"/>
      <c r="S59" s="49"/>
      <c r="T59" s="40"/>
      <c r="U59" s="40"/>
      <c r="V59" s="1"/>
      <c r="W59" s="5"/>
    </row>
    <row r="60" spans="1:23" ht="15" customHeight="1">
      <c r="A60" s="1">
        <v>55</v>
      </c>
      <c r="B60" s="377"/>
      <c r="C60" s="386"/>
      <c r="D60" s="386"/>
      <c r="E60" s="56">
        <f t="shared" si="4"/>
        <v>0</v>
      </c>
      <c r="F60" s="53"/>
      <c r="G60" s="56" t="str">
        <f t="shared" si="2"/>
        <v/>
      </c>
      <c r="H60" s="894"/>
      <c r="I60" s="708" t="str">
        <f t="shared" si="3"/>
        <v/>
      </c>
      <c r="J60" s="901"/>
      <c r="K60" s="706" t="str">
        <f t="shared" si="0"/>
        <v/>
      </c>
      <c r="L60" s="1049"/>
      <c r="M60" s="56" t="str">
        <f t="shared" si="1"/>
        <v/>
      </c>
      <c r="N60" s="382"/>
      <c r="O60" s="2"/>
      <c r="P60" s="2"/>
      <c r="Q60" s="2"/>
      <c r="R60" s="49"/>
      <c r="S60" s="49"/>
      <c r="T60" s="40"/>
      <c r="U60" s="40"/>
      <c r="V60" s="1"/>
      <c r="W60" s="5"/>
    </row>
    <row r="61" spans="1:23" ht="15" customHeight="1">
      <c r="A61" s="1">
        <v>56</v>
      </c>
      <c r="B61" s="377"/>
      <c r="C61" s="386"/>
      <c r="D61" s="386"/>
      <c r="E61" s="56">
        <f t="shared" si="4"/>
        <v>0</v>
      </c>
      <c r="F61" s="53"/>
      <c r="G61" s="56" t="str">
        <f t="shared" si="2"/>
        <v/>
      </c>
      <c r="H61" s="894"/>
      <c r="I61" s="708" t="str">
        <f t="shared" si="3"/>
        <v/>
      </c>
      <c r="J61" s="901"/>
      <c r="K61" s="706" t="str">
        <f t="shared" si="0"/>
        <v/>
      </c>
      <c r="L61" s="1049"/>
      <c r="M61" s="56" t="str">
        <f t="shared" si="1"/>
        <v/>
      </c>
      <c r="N61" s="382"/>
      <c r="O61" s="2"/>
      <c r="P61" s="2"/>
      <c r="Q61" s="2"/>
      <c r="R61" s="49"/>
      <c r="S61" s="49"/>
      <c r="T61" s="40"/>
      <c r="U61" s="40"/>
      <c r="V61" s="1"/>
      <c r="W61" s="5"/>
    </row>
    <row r="62" spans="1:23" ht="15" customHeight="1">
      <c r="A62" s="1">
        <v>57</v>
      </c>
      <c r="B62" s="377"/>
      <c r="C62" s="386"/>
      <c r="D62" s="386"/>
      <c r="E62" s="56">
        <f t="shared" si="4"/>
        <v>0</v>
      </c>
      <c r="F62" s="53"/>
      <c r="G62" s="56" t="str">
        <f t="shared" si="2"/>
        <v/>
      </c>
      <c r="H62" s="894"/>
      <c r="I62" s="708" t="str">
        <f t="shared" si="3"/>
        <v/>
      </c>
      <c r="J62" s="901"/>
      <c r="K62" s="706" t="str">
        <f t="shared" si="0"/>
        <v/>
      </c>
      <c r="L62" s="1049"/>
      <c r="M62" s="56" t="str">
        <f t="shared" si="1"/>
        <v/>
      </c>
      <c r="N62" s="382"/>
      <c r="O62" s="2"/>
      <c r="P62" s="2"/>
      <c r="Q62" s="2"/>
      <c r="R62" s="49"/>
      <c r="S62" s="49"/>
      <c r="T62" s="40"/>
      <c r="U62" s="40"/>
      <c r="V62" s="1"/>
      <c r="W62" s="5"/>
    </row>
    <row r="63" spans="1:23" ht="15" customHeight="1">
      <c r="A63" s="1">
        <v>58</v>
      </c>
      <c r="B63" s="377"/>
      <c r="C63" s="386"/>
      <c r="D63" s="386"/>
      <c r="E63" s="56">
        <f t="shared" si="4"/>
        <v>0</v>
      </c>
      <c r="F63" s="53"/>
      <c r="G63" s="56" t="str">
        <f t="shared" si="2"/>
        <v/>
      </c>
      <c r="H63" s="894"/>
      <c r="I63" s="708" t="str">
        <f t="shared" si="3"/>
        <v/>
      </c>
      <c r="J63" s="901"/>
      <c r="K63" s="706" t="str">
        <f t="shared" si="0"/>
        <v/>
      </c>
      <c r="L63" s="1049"/>
      <c r="M63" s="56" t="str">
        <f t="shared" si="1"/>
        <v/>
      </c>
      <c r="N63" s="382"/>
      <c r="O63" s="2"/>
      <c r="P63" s="2"/>
      <c r="Q63" s="2"/>
      <c r="R63" s="49"/>
      <c r="S63" s="49"/>
      <c r="T63" s="40"/>
      <c r="U63" s="40"/>
      <c r="V63" s="1"/>
      <c r="W63" s="5"/>
    </row>
    <row r="64" spans="1:23" ht="15" customHeight="1">
      <c r="A64" s="1">
        <v>59</v>
      </c>
      <c r="B64" s="377"/>
      <c r="C64" s="386"/>
      <c r="D64" s="386"/>
      <c r="E64" s="56">
        <f t="shared" si="4"/>
        <v>0</v>
      </c>
      <c r="F64" s="53"/>
      <c r="G64" s="56" t="str">
        <f t="shared" si="2"/>
        <v/>
      </c>
      <c r="H64" s="894"/>
      <c r="I64" s="708" t="str">
        <f t="shared" si="3"/>
        <v/>
      </c>
      <c r="J64" s="901"/>
      <c r="K64" s="706" t="str">
        <f t="shared" si="0"/>
        <v/>
      </c>
      <c r="L64" s="1049"/>
      <c r="M64" s="56" t="str">
        <f t="shared" si="1"/>
        <v/>
      </c>
      <c r="N64" s="382"/>
      <c r="O64" s="2"/>
      <c r="P64" s="2"/>
      <c r="Q64" s="2"/>
      <c r="R64" s="49"/>
      <c r="S64" s="49"/>
      <c r="T64" s="40"/>
      <c r="U64" s="40"/>
      <c r="V64" s="1"/>
      <c r="W64" s="5"/>
    </row>
    <row r="65" spans="1:23" ht="15" customHeight="1" thickBot="1">
      <c r="A65" s="1">
        <v>60</v>
      </c>
      <c r="B65" s="377"/>
      <c r="C65" s="386"/>
      <c r="D65" s="387"/>
      <c r="E65" s="56">
        <f t="shared" si="4"/>
        <v>0</v>
      </c>
      <c r="F65" s="54"/>
      <c r="G65" s="392" t="str">
        <f t="shared" si="2"/>
        <v/>
      </c>
      <c r="H65" s="895"/>
      <c r="I65" s="709" t="str">
        <f t="shared" si="3"/>
        <v/>
      </c>
      <c r="J65" s="902"/>
      <c r="K65" s="707" t="str">
        <f t="shared" si="0"/>
        <v/>
      </c>
      <c r="L65" s="1050"/>
      <c r="M65" s="392" t="str">
        <f t="shared" si="1"/>
        <v/>
      </c>
      <c r="N65" s="383"/>
      <c r="O65" s="2"/>
      <c r="P65" s="2"/>
      <c r="Q65" s="2"/>
      <c r="R65" s="49"/>
      <c r="S65" s="49"/>
      <c r="T65" s="40"/>
      <c r="U65" s="40"/>
      <c r="V65" s="1"/>
      <c r="W65" s="5"/>
    </row>
    <row r="66" spans="1:23" ht="14.25">
      <c r="A66" s="1"/>
      <c r="B66" s="1"/>
      <c r="C66" s="1"/>
      <c r="D66" s="1"/>
      <c r="E66" s="1"/>
      <c r="F66" s="1"/>
      <c r="G66" s="1"/>
      <c r="H66" s="1"/>
      <c r="I66" s="72"/>
      <c r="J66" s="1"/>
      <c r="K66" s="1"/>
      <c r="L66" s="1"/>
      <c r="M66" s="1"/>
      <c r="N66" s="378"/>
      <c r="O66" s="2"/>
      <c r="P66" s="2"/>
      <c r="Q66" s="2"/>
      <c r="R66" s="49"/>
      <c r="S66" s="49"/>
      <c r="T66" s="40"/>
      <c r="U66" s="40"/>
      <c r="V66" s="1"/>
      <c r="W66" s="5"/>
    </row>
    <row r="67" spans="1:23" ht="14.25">
      <c r="A67" s="1"/>
      <c r="B67" s="1"/>
      <c r="C67" s="1"/>
      <c r="D67" s="1"/>
      <c r="E67" s="1"/>
      <c r="F67" s="1"/>
      <c r="G67" s="1"/>
      <c r="H67" s="1"/>
      <c r="I67" s="72"/>
      <c r="J67" s="1"/>
      <c r="K67" s="1"/>
      <c r="L67" s="1"/>
      <c r="M67" s="1"/>
      <c r="N67" s="378"/>
      <c r="O67" s="2"/>
      <c r="P67" s="2"/>
      <c r="Q67" s="2"/>
      <c r="R67" s="49"/>
      <c r="S67" s="49"/>
      <c r="T67" s="40"/>
      <c r="U67" s="40"/>
      <c r="V67" s="1"/>
      <c r="W67" s="5"/>
    </row>
    <row r="68" spans="1:23" ht="14.25">
      <c r="A68" s="1"/>
      <c r="B68" s="1"/>
      <c r="C68" s="1"/>
      <c r="D68" s="1"/>
      <c r="E68" s="1"/>
      <c r="F68" s="1"/>
      <c r="G68" s="1"/>
      <c r="H68" s="1"/>
      <c r="I68" s="72"/>
      <c r="J68" s="1"/>
      <c r="K68" s="1"/>
      <c r="L68" s="1"/>
      <c r="M68" s="1"/>
      <c r="N68" s="378"/>
      <c r="O68" s="2"/>
      <c r="P68" s="2"/>
      <c r="Q68" s="2"/>
      <c r="R68" s="35"/>
      <c r="S68" s="35"/>
      <c r="T68" s="40"/>
      <c r="U68" s="40"/>
      <c r="V68" s="1"/>
      <c r="W68" s="5"/>
    </row>
    <row r="69" spans="1:23" ht="14.25">
      <c r="A69" s="18"/>
      <c r="B69" s="18"/>
      <c r="C69" s="18"/>
      <c r="D69" s="18"/>
      <c r="E69" s="18"/>
      <c r="F69" s="18"/>
      <c r="G69" s="18"/>
      <c r="H69" s="18"/>
      <c r="I69" s="257"/>
      <c r="J69" s="18"/>
      <c r="K69" s="18"/>
      <c r="L69" s="18"/>
      <c r="M69" s="18"/>
      <c r="N69" s="379"/>
      <c r="O69" s="19"/>
      <c r="P69" s="19"/>
      <c r="Q69" s="19"/>
      <c r="R69" s="43"/>
      <c r="S69" s="43"/>
      <c r="T69" s="38"/>
      <c r="U69" s="38"/>
      <c r="V69" s="18"/>
      <c r="W69" s="5"/>
    </row>
    <row r="70" spans="1:23" ht="14.25">
      <c r="A70" s="18"/>
      <c r="B70" s="18"/>
      <c r="C70" s="18"/>
      <c r="D70" s="18"/>
      <c r="E70" s="18"/>
      <c r="F70" s="18"/>
      <c r="G70" s="18"/>
      <c r="H70" s="18"/>
      <c r="I70" s="257"/>
      <c r="J70" s="18"/>
      <c r="K70" s="18"/>
      <c r="L70" s="18"/>
      <c r="M70" s="18"/>
      <c r="N70" s="379"/>
      <c r="O70" s="19"/>
      <c r="P70" s="19"/>
      <c r="Q70" s="19"/>
      <c r="R70" s="43"/>
      <c r="S70" s="43"/>
      <c r="T70" s="38"/>
      <c r="U70" s="38"/>
      <c r="V70" s="18"/>
      <c r="W70" s="5"/>
    </row>
    <row r="71" spans="1:23" ht="14.25">
      <c r="A71" s="18"/>
      <c r="B71" s="18"/>
      <c r="C71" s="18"/>
      <c r="D71" s="18"/>
      <c r="E71" s="18"/>
      <c r="F71" s="18"/>
      <c r="G71" s="18"/>
      <c r="H71" s="18"/>
      <c r="I71" s="257"/>
      <c r="J71" s="18"/>
      <c r="K71" s="18"/>
      <c r="L71" s="18"/>
      <c r="M71" s="18"/>
      <c r="N71" s="379"/>
      <c r="O71" s="19"/>
      <c r="P71" s="19"/>
      <c r="Q71" s="19"/>
      <c r="R71" s="43"/>
      <c r="S71" s="43"/>
      <c r="T71" s="38"/>
      <c r="U71" s="38"/>
      <c r="V71" s="18"/>
      <c r="W71" s="5"/>
    </row>
    <row r="72" spans="1:23" ht="14.25">
      <c r="A72" s="18"/>
      <c r="B72" s="18"/>
      <c r="C72" s="18"/>
      <c r="D72" s="18"/>
      <c r="E72" s="18"/>
      <c r="F72" s="18"/>
      <c r="G72" s="18"/>
      <c r="H72" s="18"/>
      <c r="I72" s="257"/>
      <c r="J72" s="18"/>
      <c r="K72" s="18"/>
      <c r="L72" s="18"/>
      <c r="M72" s="18"/>
      <c r="N72" s="379"/>
      <c r="O72" s="19"/>
      <c r="P72" s="19"/>
      <c r="Q72" s="19"/>
      <c r="R72" s="43"/>
      <c r="S72" s="43"/>
      <c r="T72" s="38"/>
      <c r="U72" s="38"/>
      <c r="V72" s="18"/>
      <c r="W72" s="5"/>
    </row>
    <row r="73" spans="1:23" ht="14.25">
      <c r="A73" s="18"/>
      <c r="B73" s="18"/>
      <c r="C73" s="18"/>
      <c r="D73" s="18"/>
      <c r="E73" s="18"/>
      <c r="F73" s="18"/>
      <c r="G73" s="18"/>
      <c r="H73" s="18"/>
      <c r="I73" s="257"/>
      <c r="J73" s="18"/>
      <c r="K73" s="18"/>
      <c r="L73" s="18"/>
      <c r="M73" s="18"/>
      <c r="N73" s="379"/>
      <c r="O73" s="19"/>
      <c r="P73" s="19"/>
      <c r="Q73" s="19"/>
      <c r="R73" s="43"/>
      <c r="S73" s="43"/>
      <c r="T73" s="38"/>
      <c r="U73" s="38"/>
      <c r="V73" s="18"/>
      <c r="W73" s="5"/>
    </row>
    <row r="74" spans="1:23" ht="14.25">
      <c r="A74" s="18"/>
      <c r="B74" s="18"/>
      <c r="C74" s="18"/>
      <c r="D74" s="18"/>
      <c r="E74" s="18"/>
      <c r="F74" s="18"/>
      <c r="G74" s="18"/>
      <c r="H74" s="18"/>
      <c r="I74" s="257"/>
      <c r="J74" s="18"/>
      <c r="K74" s="18"/>
      <c r="L74" s="18"/>
      <c r="M74" s="18"/>
      <c r="N74" s="379"/>
      <c r="O74" s="19"/>
      <c r="P74" s="19"/>
      <c r="Q74" s="19"/>
      <c r="R74" s="43"/>
      <c r="S74" s="43"/>
      <c r="T74" s="38"/>
      <c r="U74" s="38"/>
      <c r="V74" s="18"/>
      <c r="W74" s="5"/>
    </row>
    <row r="75" spans="1:23" ht="14.25">
      <c r="A75" s="18"/>
      <c r="B75" s="18"/>
      <c r="C75" s="18"/>
      <c r="D75" s="18"/>
      <c r="E75" s="18"/>
      <c r="F75" s="18"/>
      <c r="G75" s="18"/>
      <c r="H75" s="18"/>
      <c r="I75" s="257"/>
      <c r="J75" s="18"/>
      <c r="K75" s="18"/>
      <c r="L75" s="18"/>
      <c r="M75" s="18"/>
      <c r="N75" s="379"/>
      <c r="O75" s="19"/>
      <c r="P75" s="19"/>
      <c r="Q75" s="19"/>
      <c r="R75" s="43"/>
      <c r="S75" s="43"/>
      <c r="T75" s="38"/>
      <c r="U75" s="38"/>
      <c r="V75" s="18"/>
      <c r="W75" s="5"/>
    </row>
    <row r="76" spans="1:23" ht="14.25">
      <c r="A76" s="18"/>
      <c r="B76" s="18"/>
      <c r="C76" s="18"/>
      <c r="D76" s="18"/>
      <c r="E76" s="18"/>
      <c r="F76" s="18"/>
      <c r="G76" s="18"/>
      <c r="H76" s="18"/>
      <c r="I76" s="257"/>
      <c r="J76" s="18"/>
      <c r="K76" s="18"/>
      <c r="L76" s="18"/>
      <c r="M76" s="18"/>
      <c r="N76" s="379"/>
      <c r="O76" s="19"/>
      <c r="P76" s="19"/>
      <c r="Q76" s="19"/>
      <c r="R76" s="43"/>
      <c r="S76" s="43"/>
      <c r="T76" s="52"/>
      <c r="U76" s="52"/>
      <c r="V76" s="18"/>
      <c r="W76" s="5"/>
    </row>
    <row r="77" spans="1:23" ht="14.25">
      <c r="A77" s="18"/>
      <c r="B77" s="18"/>
      <c r="C77" s="18"/>
      <c r="D77" s="18"/>
      <c r="E77" s="18"/>
      <c r="F77" s="18"/>
      <c r="G77" s="18"/>
      <c r="H77" s="18"/>
      <c r="I77" s="257"/>
      <c r="J77" s="18"/>
      <c r="K77" s="18"/>
      <c r="L77" s="18"/>
      <c r="M77" s="18"/>
      <c r="N77" s="379"/>
      <c r="O77" s="19"/>
      <c r="P77" s="19"/>
      <c r="Q77" s="19"/>
      <c r="R77" s="43"/>
      <c r="S77" s="43"/>
      <c r="T77" s="38"/>
      <c r="U77" s="38"/>
      <c r="V77" s="18"/>
      <c r="W77" s="5"/>
    </row>
    <row r="78" spans="1:23" ht="14.25">
      <c r="A78" s="18"/>
      <c r="B78" s="18"/>
      <c r="C78" s="18"/>
      <c r="D78" s="18"/>
      <c r="E78" s="18"/>
      <c r="F78" s="18"/>
      <c r="G78" s="18"/>
      <c r="H78" s="18"/>
      <c r="I78" s="257"/>
      <c r="J78" s="18"/>
      <c r="K78" s="18"/>
      <c r="L78" s="18"/>
      <c r="M78" s="18"/>
      <c r="N78" s="379"/>
      <c r="O78" s="19"/>
      <c r="P78" s="19"/>
      <c r="Q78" s="19"/>
      <c r="R78" s="43"/>
      <c r="S78" s="43"/>
      <c r="T78" s="38"/>
      <c r="U78" s="38"/>
      <c r="V78" s="18"/>
      <c r="W78" s="5"/>
    </row>
    <row r="79" spans="1:23" ht="14.25">
      <c r="A79" s="18"/>
      <c r="B79" s="18"/>
      <c r="C79" s="18"/>
      <c r="D79" s="18"/>
      <c r="E79" s="18"/>
      <c r="F79" s="18"/>
      <c r="G79" s="18"/>
      <c r="H79" s="18"/>
      <c r="I79" s="257"/>
      <c r="J79" s="18"/>
      <c r="K79" s="18"/>
      <c r="L79" s="18"/>
      <c r="M79" s="18"/>
      <c r="N79" s="379"/>
      <c r="O79" s="19"/>
      <c r="P79" s="19"/>
      <c r="Q79" s="19"/>
      <c r="R79" s="43"/>
      <c r="S79" s="43"/>
      <c r="T79" s="38"/>
      <c r="U79" s="38"/>
      <c r="V79" s="18"/>
      <c r="W79" s="5"/>
    </row>
    <row r="80" spans="1:23" ht="14.25">
      <c r="A80" s="18"/>
      <c r="B80" s="18"/>
      <c r="C80" s="18"/>
      <c r="D80" s="18"/>
      <c r="E80" s="18"/>
      <c r="F80" s="18"/>
      <c r="G80" s="18"/>
      <c r="H80" s="18"/>
      <c r="I80" s="257"/>
      <c r="J80" s="18"/>
      <c r="K80" s="18"/>
      <c r="L80" s="18"/>
      <c r="M80" s="18"/>
      <c r="N80" s="379"/>
      <c r="O80" s="19"/>
      <c r="P80" s="19"/>
      <c r="Q80" s="19"/>
      <c r="R80" s="43"/>
      <c r="S80" s="43"/>
      <c r="T80" s="38"/>
      <c r="U80" s="38"/>
      <c r="V80" s="18"/>
      <c r="W80" s="5"/>
    </row>
    <row r="81" spans="1:23" ht="14.25">
      <c r="A81" s="18"/>
      <c r="B81" s="18"/>
      <c r="C81" s="18"/>
      <c r="D81" s="18"/>
      <c r="E81" s="18"/>
      <c r="F81" s="18"/>
      <c r="G81" s="18"/>
      <c r="H81" s="18"/>
      <c r="I81" s="257"/>
      <c r="J81" s="18"/>
      <c r="K81" s="18"/>
      <c r="L81" s="18"/>
      <c r="M81" s="18"/>
      <c r="N81" s="379"/>
      <c r="O81" s="19"/>
      <c r="P81" s="19"/>
      <c r="Q81" s="19"/>
      <c r="R81" s="43"/>
      <c r="S81" s="43"/>
      <c r="T81" s="38"/>
      <c r="U81" s="38"/>
      <c r="V81" s="18"/>
      <c r="W81" s="5"/>
    </row>
    <row r="82" spans="1:23" ht="14.25">
      <c r="A82" s="18"/>
      <c r="B82" s="18"/>
      <c r="C82" s="18"/>
      <c r="D82" s="18"/>
      <c r="E82" s="18"/>
      <c r="F82" s="18"/>
      <c r="G82" s="18"/>
      <c r="H82" s="18"/>
      <c r="I82" s="257"/>
      <c r="J82" s="18"/>
      <c r="K82" s="18"/>
      <c r="L82" s="18"/>
      <c r="M82" s="18"/>
      <c r="N82" s="379"/>
      <c r="O82" s="19"/>
      <c r="P82" s="19"/>
      <c r="Q82" s="19"/>
      <c r="R82" s="43"/>
      <c r="S82" s="43"/>
      <c r="T82" s="38"/>
      <c r="U82" s="38"/>
      <c r="V82" s="18"/>
      <c r="W82" s="5"/>
    </row>
    <row r="83" spans="1:23" ht="14.25">
      <c r="A83" s="18"/>
      <c r="B83" s="18"/>
      <c r="C83" s="18"/>
      <c r="D83" s="18"/>
      <c r="E83" s="18"/>
      <c r="F83" s="18"/>
      <c r="G83" s="18"/>
      <c r="H83" s="18"/>
      <c r="I83" s="257"/>
      <c r="J83" s="18"/>
      <c r="K83" s="18"/>
      <c r="L83" s="18"/>
      <c r="M83" s="18"/>
      <c r="N83" s="379"/>
      <c r="O83" s="19"/>
      <c r="P83" s="19"/>
      <c r="Q83" s="19"/>
      <c r="R83" s="43"/>
      <c r="S83" s="43"/>
      <c r="T83" s="38"/>
      <c r="U83" s="38"/>
      <c r="V83" s="18"/>
      <c r="W83" s="5"/>
    </row>
    <row r="84" spans="1:23" ht="14.25">
      <c r="A84" s="18"/>
      <c r="B84" s="18"/>
      <c r="C84" s="18"/>
      <c r="D84" s="18"/>
      <c r="E84" s="18"/>
      <c r="F84" s="18"/>
      <c r="G84" s="18"/>
      <c r="H84" s="18"/>
      <c r="I84" s="257"/>
      <c r="J84" s="18"/>
      <c r="K84" s="18"/>
      <c r="L84" s="18"/>
      <c r="M84" s="18"/>
      <c r="N84" s="379"/>
      <c r="O84" s="19"/>
      <c r="P84" s="19"/>
      <c r="Q84" s="19"/>
      <c r="R84" s="43"/>
      <c r="S84" s="43"/>
      <c r="T84" s="38"/>
      <c r="U84" s="38"/>
      <c r="V84" s="18"/>
      <c r="W84" s="5"/>
    </row>
    <row r="85" spans="1:23" ht="14.25">
      <c r="A85" s="18"/>
      <c r="B85" s="18"/>
      <c r="C85" s="18"/>
      <c r="D85" s="18"/>
      <c r="E85" s="18"/>
      <c r="F85" s="18"/>
      <c r="G85" s="18"/>
      <c r="H85" s="18"/>
      <c r="I85" s="257"/>
      <c r="J85" s="18"/>
      <c r="K85" s="18"/>
      <c r="L85" s="18"/>
      <c r="M85" s="18"/>
      <c r="N85" s="379"/>
      <c r="O85" s="19"/>
      <c r="P85" s="19"/>
      <c r="Q85" s="19"/>
      <c r="R85" s="43"/>
      <c r="S85" s="43"/>
      <c r="T85" s="38"/>
      <c r="U85" s="38"/>
      <c r="V85" s="18"/>
      <c r="W85" s="5"/>
    </row>
    <row r="86" spans="1:23" ht="14.25">
      <c r="A86" s="18"/>
      <c r="B86" s="18"/>
      <c r="C86" s="18"/>
      <c r="D86" s="18"/>
      <c r="E86" s="18"/>
      <c r="F86" s="18"/>
      <c r="G86" s="18"/>
      <c r="H86" s="18"/>
      <c r="I86" s="257"/>
      <c r="J86" s="18"/>
      <c r="K86" s="18"/>
      <c r="L86" s="18"/>
      <c r="M86" s="18"/>
      <c r="N86" s="379"/>
      <c r="O86" s="19"/>
      <c r="P86" s="19"/>
      <c r="Q86" s="19"/>
      <c r="R86" s="43"/>
      <c r="S86" s="43"/>
      <c r="T86" s="38"/>
      <c r="U86" s="38"/>
      <c r="V86" s="18"/>
      <c r="W86" s="5"/>
    </row>
    <row r="87" spans="1:23" ht="14.25">
      <c r="A87" s="18"/>
      <c r="B87" s="18"/>
      <c r="C87" s="18"/>
      <c r="D87" s="18"/>
      <c r="E87" s="18"/>
      <c r="F87" s="18"/>
      <c r="G87" s="18"/>
      <c r="H87" s="18"/>
      <c r="I87" s="257"/>
      <c r="J87" s="18"/>
      <c r="K87" s="18"/>
      <c r="L87" s="18"/>
      <c r="M87" s="18"/>
      <c r="N87" s="379"/>
      <c r="O87" s="19"/>
      <c r="P87" s="19"/>
      <c r="Q87" s="19"/>
      <c r="R87" s="43"/>
      <c r="S87" s="43"/>
      <c r="T87" s="38"/>
      <c r="U87" s="38"/>
      <c r="V87" s="18"/>
      <c r="W87" s="5"/>
    </row>
    <row r="88" spans="1:23" ht="14.25">
      <c r="A88" s="18"/>
      <c r="B88" s="18"/>
      <c r="C88" s="18"/>
      <c r="D88" s="18"/>
      <c r="E88" s="18"/>
      <c r="F88" s="18"/>
      <c r="G88" s="18"/>
      <c r="H88" s="18"/>
      <c r="I88" s="257"/>
      <c r="J88" s="18"/>
      <c r="K88" s="18"/>
      <c r="L88" s="18"/>
      <c r="M88" s="18"/>
      <c r="N88" s="379"/>
      <c r="O88" s="19"/>
      <c r="P88" s="19"/>
      <c r="Q88" s="19"/>
      <c r="R88" s="43"/>
      <c r="S88" s="43"/>
      <c r="T88" s="38"/>
      <c r="U88" s="38"/>
      <c r="V88" s="18"/>
      <c r="W88" s="5"/>
    </row>
    <row r="89" spans="1:23" ht="14.25">
      <c r="A89" s="18"/>
      <c r="B89" s="18"/>
      <c r="C89" s="18"/>
      <c r="D89" s="18"/>
      <c r="E89" s="18"/>
      <c r="F89" s="18"/>
      <c r="G89" s="18"/>
      <c r="H89" s="18"/>
      <c r="I89" s="257"/>
      <c r="J89" s="18"/>
      <c r="K89" s="18"/>
      <c r="L89" s="18"/>
      <c r="M89" s="18"/>
      <c r="N89" s="379"/>
      <c r="O89" s="19"/>
      <c r="P89" s="19"/>
      <c r="Q89" s="19"/>
      <c r="R89" s="43"/>
      <c r="S89" s="43"/>
      <c r="T89" s="38"/>
      <c r="U89" s="38"/>
      <c r="V89" s="18"/>
      <c r="W89" s="5"/>
    </row>
    <row r="90" spans="1:23" ht="14.25">
      <c r="A90" s="18"/>
      <c r="B90" s="18"/>
      <c r="C90" s="18"/>
      <c r="D90" s="18"/>
      <c r="E90" s="18"/>
      <c r="F90" s="18"/>
      <c r="G90" s="18"/>
      <c r="H90" s="18"/>
      <c r="I90" s="257"/>
      <c r="J90" s="18"/>
      <c r="K90" s="18"/>
      <c r="L90" s="18"/>
      <c r="M90" s="18"/>
      <c r="N90" s="379"/>
      <c r="O90" s="19"/>
      <c r="P90" s="19"/>
      <c r="Q90" s="19"/>
      <c r="R90" s="43"/>
      <c r="S90" s="43"/>
      <c r="T90" s="38"/>
      <c r="U90" s="38"/>
      <c r="V90" s="18"/>
      <c r="W90" s="5"/>
    </row>
    <row r="91" spans="1:23" ht="14.25">
      <c r="A91" s="18"/>
      <c r="B91" s="18"/>
      <c r="C91" s="18"/>
      <c r="D91" s="18"/>
      <c r="E91" s="18"/>
      <c r="F91" s="18"/>
      <c r="G91" s="18"/>
      <c r="H91" s="18"/>
      <c r="I91" s="257"/>
      <c r="J91" s="18"/>
      <c r="K91" s="18"/>
      <c r="L91" s="18"/>
      <c r="M91" s="18"/>
      <c r="N91" s="379"/>
      <c r="O91" s="19"/>
      <c r="P91" s="19"/>
      <c r="Q91" s="19"/>
      <c r="R91" s="43"/>
      <c r="S91" s="43"/>
      <c r="T91" s="38"/>
      <c r="U91" s="38"/>
      <c r="V91" s="18"/>
      <c r="W91" s="5"/>
    </row>
    <row r="92" spans="1:23" ht="14.25">
      <c r="A92" s="18"/>
      <c r="B92" s="18"/>
      <c r="C92" s="18"/>
      <c r="D92" s="18"/>
      <c r="E92" s="18"/>
      <c r="F92" s="18"/>
      <c r="G92" s="18"/>
      <c r="H92" s="18"/>
      <c r="I92" s="257"/>
      <c r="J92" s="18"/>
      <c r="K92" s="18"/>
      <c r="L92" s="18"/>
      <c r="M92" s="18"/>
      <c r="N92" s="379"/>
      <c r="O92" s="19"/>
      <c r="P92" s="19"/>
      <c r="Q92" s="19"/>
      <c r="R92" s="43"/>
      <c r="S92" s="43"/>
      <c r="T92" s="38"/>
      <c r="U92" s="38"/>
      <c r="V92" s="18"/>
      <c r="W92" s="5"/>
    </row>
    <row r="93" spans="1:23" ht="14.25">
      <c r="A93" s="18"/>
      <c r="B93" s="18"/>
      <c r="C93" s="18"/>
      <c r="D93" s="18"/>
      <c r="E93" s="18"/>
      <c r="F93" s="18"/>
      <c r="G93" s="18"/>
      <c r="H93" s="18"/>
      <c r="I93" s="257"/>
      <c r="J93" s="18"/>
      <c r="K93" s="18"/>
      <c r="L93" s="18"/>
      <c r="M93" s="18"/>
      <c r="N93" s="379"/>
      <c r="O93" s="19"/>
      <c r="P93" s="19"/>
      <c r="Q93" s="19"/>
      <c r="R93" s="43"/>
      <c r="S93" s="43"/>
      <c r="T93" s="38"/>
      <c r="U93" s="38"/>
      <c r="V93" s="18"/>
      <c r="W93" s="5"/>
    </row>
    <row r="94" spans="1:23" ht="14.25">
      <c r="A94" s="18"/>
      <c r="B94" s="18"/>
      <c r="C94" s="18"/>
      <c r="D94" s="18"/>
      <c r="E94" s="18"/>
      <c r="F94" s="18"/>
      <c r="G94" s="18"/>
      <c r="H94" s="18"/>
      <c r="I94" s="257"/>
      <c r="J94" s="18"/>
      <c r="K94" s="18"/>
      <c r="L94" s="18"/>
      <c r="M94" s="18"/>
      <c r="N94" s="379"/>
      <c r="O94" s="19"/>
      <c r="P94" s="19"/>
      <c r="Q94" s="19"/>
      <c r="R94" s="43"/>
      <c r="S94" s="43"/>
      <c r="T94" s="38"/>
      <c r="U94" s="38"/>
      <c r="V94" s="18"/>
      <c r="W94" s="5"/>
    </row>
    <row r="95" spans="1:23" ht="14.25">
      <c r="A95" s="18"/>
      <c r="B95" s="18"/>
      <c r="C95" s="18"/>
      <c r="D95" s="18"/>
      <c r="E95" s="18"/>
      <c r="F95" s="18"/>
      <c r="G95" s="18"/>
      <c r="H95" s="18"/>
      <c r="I95" s="257"/>
      <c r="J95" s="18"/>
      <c r="K95" s="18"/>
      <c r="L95" s="18"/>
      <c r="M95" s="18"/>
      <c r="N95" s="379"/>
      <c r="O95" s="19"/>
      <c r="P95" s="19"/>
      <c r="Q95" s="19"/>
      <c r="R95" s="43"/>
      <c r="S95" s="43"/>
      <c r="T95" s="38"/>
      <c r="U95" s="38"/>
      <c r="V95" s="18"/>
      <c r="W95" s="5"/>
    </row>
    <row r="96" spans="1:23" ht="14.25">
      <c r="A96" s="18"/>
      <c r="B96" s="18"/>
      <c r="C96" s="18"/>
      <c r="D96" s="18"/>
      <c r="E96" s="18"/>
      <c r="F96" s="18"/>
      <c r="G96" s="18"/>
      <c r="H96" s="18"/>
      <c r="I96" s="257"/>
      <c r="J96" s="18"/>
      <c r="K96" s="18"/>
      <c r="L96" s="18"/>
      <c r="M96" s="18"/>
      <c r="N96" s="379"/>
      <c r="O96" s="19"/>
      <c r="P96" s="19"/>
      <c r="Q96" s="19"/>
      <c r="R96" s="43"/>
      <c r="S96" s="43"/>
      <c r="T96" s="38"/>
      <c r="U96" s="38"/>
      <c r="V96" s="18"/>
      <c r="W96" s="5"/>
    </row>
    <row r="97" spans="1:23" ht="14.25">
      <c r="A97" s="18"/>
      <c r="B97" s="18"/>
      <c r="C97" s="18"/>
      <c r="D97" s="18"/>
      <c r="E97" s="18"/>
      <c r="F97" s="18"/>
      <c r="G97" s="18"/>
      <c r="H97" s="18"/>
      <c r="I97" s="257"/>
      <c r="J97" s="18"/>
      <c r="K97" s="18"/>
      <c r="L97" s="18"/>
      <c r="M97" s="18"/>
      <c r="N97" s="379"/>
      <c r="O97" s="19"/>
      <c r="P97" s="19"/>
      <c r="Q97" s="19"/>
      <c r="R97" s="43"/>
      <c r="S97" s="43"/>
      <c r="T97" s="38"/>
      <c r="U97" s="38"/>
      <c r="V97" s="18"/>
      <c r="W97" s="5"/>
    </row>
    <row r="98" spans="1:23" ht="14.25">
      <c r="A98" s="18"/>
      <c r="B98" s="18"/>
      <c r="C98" s="18"/>
      <c r="D98" s="18"/>
      <c r="E98" s="18"/>
      <c r="F98" s="18"/>
      <c r="G98" s="18"/>
      <c r="H98" s="18"/>
      <c r="I98" s="257"/>
      <c r="J98" s="18"/>
      <c r="K98" s="18"/>
      <c r="L98" s="18"/>
      <c r="M98" s="18"/>
      <c r="N98" s="379"/>
      <c r="O98" s="19"/>
      <c r="P98" s="19"/>
      <c r="Q98" s="19"/>
      <c r="R98" s="43"/>
      <c r="S98" s="43"/>
      <c r="T98" s="38"/>
      <c r="U98" s="38"/>
      <c r="V98" s="18"/>
      <c r="W98" s="5"/>
    </row>
    <row r="99" spans="1:23">
      <c r="A99" s="18"/>
      <c r="B99" s="18"/>
      <c r="C99" s="18"/>
      <c r="D99" s="18"/>
      <c r="E99" s="18"/>
      <c r="F99" s="18"/>
      <c r="G99" s="18"/>
      <c r="H99" s="18"/>
      <c r="I99" s="257"/>
      <c r="J99" s="18"/>
      <c r="K99" s="18"/>
      <c r="L99" s="18"/>
      <c r="M99" s="18"/>
      <c r="N99" s="379"/>
      <c r="O99" s="23"/>
      <c r="P99" s="23"/>
      <c r="Q99" s="23"/>
      <c r="R99" s="43"/>
      <c r="S99" s="43"/>
      <c r="T99" s="44"/>
      <c r="U99" s="44"/>
      <c r="V99" s="18"/>
      <c r="W99" s="5"/>
    </row>
    <row r="100" spans="1:23">
      <c r="A100" s="18"/>
      <c r="B100" s="18"/>
      <c r="C100" s="18"/>
      <c r="D100" s="18"/>
      <c r="E100" s="18"/>
      <c r="F100" s="18"/>
      <c r="G100" s="18"/>
      <c r="H100" s="18"/>
      <c r="I100" s="257"/>
      <c r="J100" s="18"/>
      <c r="K100" s="18"/>
      <c r="L100" s="18"/>
      <c r="M100" s="18"/>
      <c r="N100" s="379"/>
      <c r="O100" s="23"/>
      <c r="P100" s="23"/>
      <c r="Q100" s="23"/>
      <c r="R100" s="43"/>
      <c r="S100" s="43"/>
      <c r="T100" s="44"/>
      <c r="U100" s="44"/>
      <c r="V100" s="18"/>
      <c r="W100" s="5"/>
    </row>
    <row r="101" spans="1:23">
      <c r="A101" s="18"/>
      <c r="B101" s="18"/>
      <c r="C101" s="18"/>
      <c r="D101" s="18"/>
      <c r="E101" s="18"/>
      <c r="F101" s="18"/>
      <c r="G101" s="18"/>
      <c r="H101" s="18"/>
      <c r="I101" s="257"/>
      <c r="J101" s="18"/>
      <c r="K101" s="18"/>
      <c r="L101" s="18"/>
      <c r="M101" s="18"/>
      <c r="N101" s="379"/>
      <c r="O101" s="23"/>
      <c r="P101" s="23"/>
      <c r="Q101" s="23"/>
      <c r="R101" s="43"/>
      <c r="S101" s="43"/>
      <c r="T101" s="44"/>
      <c r="U101" s="44"/>
      <c r="V101" s="18"/>
      <c r="W101" s="5"/>
    </row>
    <row r="102" spans="1:23">
      <c r="A102" s="18"/>
      <c r="B102" s="18"/>
      <c r="C102" s="18"/>
      <c r="D102" s="18"/>
      <c r="E102" s="18"/>
      <c r="F102" s="18"/>
      <c r="G102" s="18"/>
      <c r="H102" s="18"/>
      <c r="I102" s="257"/>
      <c r="J102" s="18"/>
      <c r="K102" s="18"/>
      <c r="L102" s="18"/>
      <c r="M102" s="18"/>
      <c r="N102" s="379"/>
      <c r="O102" s="23"/>
      <c r="P102" s="23"/>
      <c r="Q102" s="23"/>
      <c r="R102" s="43"/>
      <c r="S102" s="43"/>
      <c r="T102" s="44"/>
      <c r="U102" s="44"/>
      <c r="V102" s="18"/>
      <c r="W102" s="5"/>
    </row>
    <row r="103" spans="1:23">
      <c r="A103" s="18"/>
      <c r="B103" s="18"/>
      <c r="C103" s="18"/>
      <c r="D103" s="18"/>
      <c r="E103" s="18"/>
      <c r="F103" s="18"/>
      <c r="G103" s="18"/>
      <c r="H103" s="18"/>
      <c r="I103" s="257"/>
      <c r="J103" s="18"/>
      <c r="K103" s="18"/>
      <c r="L103" s="18"/>
      <c r="M103" s="18"/>
      <c r="N103" s="257"/>
      <c r="O103" s="18"/>
      <c r="P103" s="18"/>
      <c r="Q103" s="18"/>
      <c r="R103" s="43"/>
      <c r="S103" s="43"/>
      <c r="T103" s="44"/>
      <c r="U103" s="44"/>
      <c r="V103" s="18"/>
      <c r="W103" s="5"/>
    </row>
    <row r="104" spans="1:23">
      <c r="A104" s="18"/>
      <c r="B104" s="18"/>
      <c r="C104" s="18"/>
      <c r="D104" s="18"/>
      <c r="E104" s="18"/>
      <c r="F104" s="18"/>
      <c r="G104" s="18"/>
      <c r="H104" s="18"/>
      <c r="I104" s="257"/>
      <c r="J104" s="18"/>
      <c r="K104" s="18"/>
      <c r="L104" s="18"/>
      <c r="M104" s="18"/>
      <c r="N104" s="257"/>
      <c r="O104" s="18"/>
      <c r="P104" s="18"/>
      <c r="Q104" s="18"/>
      <c r="R104" s="43"/>
      <c r="S104" s="43"/>
      <c r="T104" s="44"/>
      <c r="U104" s="44"/>
      <c r="V104" s="18"/>
      <c r="W104" s="5"/>
    </row>
    <row r="105" spans="1:23">
      <c r="A105" s="18"/>
      <c r="B105" s="18"/>
      <c r="C105" s="18"/>
      <c r="D105" s="18"/>
      <c r="E105" s="18"/>
      <c r="F105" s="18"/>
      <c r="G105" s="18"/>
      <c r="H105" s="18"/>
      <c r="I105" s="257"/>
      <c r="J105" s="18"/>
      <c r="K105" s="18"/>
      <c r="L105" s="18"/>
      <c r="M105" s="18"/>
      <c r="N105" s="257"/>
      <c r="O105" s="18"/>
      <c r="P105" s="18"/>
      <c r="Q105" s="18"/>
      <c r="R105" s="43"/>
      <c r="S105" s="43"/>
      <c r="T105" s="44"/>
      <c r="U105" s="44"/>
      <c r="V105" s="18"/>
      <c r="W105" s="5"/>
    </row>
    <row r="106" spans="1:23">
      <c r="A106" s="18"/>
      <c r="B106" s="18"/>
      <c r="C106" s="18"/>
      <c r="D106" s="18"/>
      <c r="E106" s="18"/>
      <c r="F106" s="18"/>
      <c r="G106" s="18"/>
      <c r="H106" s="18"/>
      <c r="I106" s="257"/>
      <c r="J106" s="18"/>
      <c r="K106" s="18"/>
      <c r="L106" s="18"/>
      <c r="M106" s="18"/>
      <c r="N106" s="257"/>
      <c r="O106" s="18"/>
      <c r="P106" s="18"/>
      <c r="Q106" s="18"/>
      <c r="R106" s="43"/>
      <c r="S106" s="43"/>
      <c r="T106" s="44"/>
      <c r="U106" s="44"/>
      <c r="V106" s="18"/>
      <c r="W106" s="5"/>
    </row>
    <row r="107" spans="1:23">
      <c r="A107" s="18"/>
      <c r="B107" s="18"/>
      <c r="C107" s="18"/>
      <c r="D107" s="18"/>
      <c r="E107" s="18"/>
      <c r="F107" s="18"/>
      <c r="G107" s="18"/>
      <c r="H107" s="18"/>
      <c r="I107" s="257"/>
      <c r="J107" s="18"/>
      <c r="K107" s="18"/>
      <c r="L107" s="18"/>
      <c r="M107" s="18"/>
      <c r="N107" s="257"/>
      <c r="O107" s="18"/>
      <c r="P107" s="18"/>
      <c r="Q107" s="18"/>
      <c r="R107" s="43"/>
      <c r="S107" s="43"/>
      <c r="T107" s="44"/>
      <c r="U107" s="44"/>
      <c r="V107" s="18"/>
      <c r="W107" s="5"/>
    </row>
    <row r="108" spans="1:23">
      <c r="A108" s="18"/>
      <c r="B108" s="18"/>
      <c r="C108" s="18"/>
      <c r="D108" s="18"/>
      <c r="E108" s="18"/>
      <c r="F108" s="18"/>
      <c r="G108" s="18"/>
      <c r="H108" s="18"/>
      <c r="I108" s="257"/>
      <c r="J108" s="18"/>
      <c r="K108" s="18"/>
      <c r="L108" s="18"/>
      <c r="M108" s="18"/>
      <c r="N108" s="257"/>
      <c r="O108" s="18"/>
      <c r="P108" s="18"/>
      <c r="Q108" s="18"/>
      <c r="R108" s="45"/>
      <c r="S108" s="45"/>
      <c r="T108" s="44"/>
      <c r="U108" s="44"/>
      <c r="V108" s="18"/>
      <c r="W108" s="5"/>
    </row>
    <row r="109" spans="1:23">
      <c r="A109" s="18"/>
      <c r="B109" s="18"/>
      <c r="C109" s="18"/>
      <c r="D109" s="18"/>
      <c r="E109" s="18"/>
      <c r="F109" s="18"/>
      <c r="G109" s="18"/>
      <c r="H109" s="18"/>
      <c r="I109" s="257"/>
      <c r="J109" s="18"/>
      <c r="K109" s="18"/>
      <c r="L109" s="18"/>
      <c r="M109" s="18"/>
      <c r="N109" s="257"/>
      <c r="O109" s="18"/>
      <c r="P109" s="18"/>
      <c r="Q109" s="18"/>
      <c r="R109" s="45"/>
      <c r="S109" s="45"/>
      <c r="T109" s="44"/>
      <c r="U109" s="44"/>
      <c r="V109" s="18"/>
      <c r="W109" s="5"/>
    </row>
    <row r="110" spans="1:23">
      <c r="A110" s="18"/>
      <c r="B110" s="18"/>
      <c r="C110" s="18"/>
      <c r="D110" s="18"/>
      <c r="E110" s="18"/>
      <c r="F110" s="18"/>
      <c r="G110" s="18"/>
      <c r="H110" s="18"/>
      <c r="I110" s="257"/>
      <c r="J110" s="18"/>
      <c r="K110" s="18"/>
      <c r="L110" s="18"/>
      <c r="M110" s="18"/>
      <c r="N110" s="257"/>
      <c r="O110" s="18"/>
      <c r="P110" s="18"/>
      <c r="Q110" s="18"/>
      <c r="R110" s="45"/>
      <c r="S110" s="45"/>
      <c r="T110" s="44"/>
      <c r="U110" s="44"/>
      <c r="V110" s="18"/>
      <c r="W110" s="5"/>
    </row>
    <row r="111" spans="1:23">
      <c r="A111" s="18"/>
      <c r="B111" s="18"/>
      <c r="C111" s="18"/>
      <c r="D111" s="18"/>
      <c r="E111" s="18"/>
      <c r="F111" s="18"/>
      <c r="G111" s="18"/>
      <c r="H111" s="18"/>
      <c r="I111" s="257"/>
      <c r="J111" s="18"/>
      <c r="K111" s="18"/>
      <c r="L111" s="18"/>
      <c r="M111" s="18"/>
      <c r="N111" s="257"/>
      <c r="O111" s="18"/>
      <c r="P111" s="18"/>
      <c r="Q111" s="18"/>
      <c r="R111" s="45"/>
      <c r="S111" s="45"/>
      <c r="T111" s="44"/>
      <c r="U111" s="44"/>
      <c r="V111" s="18"/>
      <c r="W111" s="5"/>
    </row>
    <row r="112" spans="1:23">
      <c r="A112" s="18"/>
      <c r="B112" s="18"/>
      <c r="C112" s="18"/>
      <c r="D112" s="18"/>
      <c r="E112" s="18"/>
      <c r="F112" s="18"/>
      <c r="G112" s="18"/>
      <c r="H112" s="18"/>
      <c r="I112" s="257"/>
      <c r="J112" s="18"/>
      <c r="K112" s="18"/>
      <c r="L112" s="18"/>
      <c r="M112" s="18"/>
      <c r="N112" s="257"/>
      <c r="O112" s="18"/>
      <c r="P112" s="18"/>
      <c r="Q112" s="18"/>
      <c r="R112" s="45"/>
      <c r="S112" s="45"/>
      <c r="T112" s="44"/>
      <c r="U112" s="44"/>
      <c r="V112" s="18"/>
      <c r="W112" s="5"/>
    </row>
    <row r="113" spans="1:23">
      <c r="A113" s="18"/>
      <c r="B113" s="18"/>
      <c r="C113" s="18"/>
      <c r="D113" s="18"/>
      <c r="E113" s="18"/>
      <c r="F113" s="18"/>
      <c r="G113" s="18"/>
      <c r="H113" s="18"/>
      <c r="I113" s="257"/>
      <c r="J113" s="18"/>
      <c r="K113" s="18"/>
      <c r="L113" s="18"/>
      <c r="M113" s="18"/>
      <c r="N113" s="257"/>
      <c r="O113" s="18"/>
      <c r="P113" s="18"/>
      <c r="Q113" s="18"/>
      <c r="R113" s="45"/>
      <c r="S113" s="45"/>
      <c r="T113" s="44"/>
      <c r="U113" s="44"/>
      <c r="V113" s="18"/>
      <c r="W113" s="5"/>
    </row>
    <row r="114" spans="1:23">
      <c r="A114" s="18"/>
      <c r="B114" s="18"/>
      <c r="C114" s="18"/>
      <c r="D114" s="18"/>
      <c r="E114" s="18"/>
      <c r="F114" s="18"/>
      <c r="G114" s="18"/>
      <c r="H114" s="18"/>
      <c r="I114" s="257"/>
      <c r="J114" s="18"/>
      <c r="K114" s="18"/>
      <c r="L114" s="18"/>
      <c r="M114" s="18"/>
      <c r="N114" s="379"/>
      <c r="O114" s="23"/>
      <c r="P114" s="23"/>
      <c r="Q114" s="23"/>
      <c r="T114" s="44"/>
      <c r="U114" s="44"/>
      <c r="V114" s="23"/>
    </row>
    <row r="115" spans="1:23">
      <c r="A115" s="18"/>
      <c r="B115" s="18"/>
      <c r="C115" s="18"/>
      <c r="D115" s="18"/>
      <c r="E115" s="18"/>
      <c r="F115" s="18"/>
      <c r="G115" s="18"/>
      <c r="H115" s="18"/>
      <c r="I115" s="257"/>
      <c r="J115" s="18"/>
      <c r="K115" s="18"/>
      <c r="L115" s="18"/>
      <c r="M115" s="18"/>
      <c r="N115" s="379"/>
      <c r="O115" s="23"/>
      <c r="P115" s="23"/>
      <c r="Q115" s="23"/>
      <c r="T115" s="44"/>
      <c r="U115" s="44"/>
      <c r="V115" s="23"/>
    </row>
    <row r="116" spans="1:23">
      <c r="A116" s="18"/>
      <c r="B116" s="18"/>
      <c r="C116" s="18"/>
      <c r="D116" s="18"/>
      <c r="E116" s="18"/>
      <c r="F116" s="18"/>
      <c r="G116" s="18"/>
      <c r="H116" s="18"/>
      <c r="I116" s="257"/>
      <c r="J116" s="18"/>
      <c r="K116" s="18"/>
      <c r="L116" s="18"/>
      <c r="M116" s="18"/>
      <c r="N116" s="379"/>
      <c r="O116" s="23"/>
      <c r="P116" s="23"/>
      <c r="Q116" s="23"/>
      <c r="T116" s="44"/>
      <c r="U116" s="44"/>
      <c r="V116" s="23"/>
    </row>
    <row r="117" spans="1:23">
      <c r="A117" s="18"/>
      <c r="B117" s="18"/>
      <c r="C117" s="18"/>
      <c r="D117" s="18"/>
      <c r="E117" s="18"/>
      <c r="F117" s="18"/>
      <c r="G117" s="18"/>
      <c r="H117" s="18"/>
      <c r="I117" s="257"/>
      <c r="J117" s="18"/>
      <c r="K117" s="18"/>
      <c r="L117" s="18"/>
      <c r="M117" s="18"/>
      <c r="N117" s="379"/>
      <c r="O117" s="23"/>
      <c r="P117" s="23"/>
      <c r="Q117" s="23"/>
      <c r="T117" s="44"/>
      <c r="U117" s="44"/>
      <c r="V117" s="23"/>
    </row>
    <row r="118" spans="1:23">
      <c r="A118" s="18"/>
      <c r="B118" s="18"/>
      <c r="C118" s="18"/>
      <c r="D118" s="18"/>
      <c r="E118" s="18"/>
      <c r="F118" s="18"/>
      <c r="G118" s="18"/>
      <c r="H118" s="18"/>
      <c r="I118" s="257"/>
      <c r="J118" s="18"/>
      <c r="K118" s="18"/>
      <c r="L118" s="18"/>
      <c r="M118" s="18"/>
      <c r="N118" s="379"/>
      <c r="O118" s="23"/>
      <c r="P118" s="23"/>
      <c r="Q118" s="23"/>
      <c r="T118" s="44"/>
      <c r="U118" s="44"/>
      <c r="V118" s="23"/>
    </row>
    <row r="119" spans="1:23">
      <c r="A119" s="18"/>
      <c r="B119" s="18"/>
      <c r="C119" s="18"/>
      <c r="D119" s="18"/>
      <c r="E119" s="18"/>
      <c r="F119" s="18"/>
      <c r="G119" s="18"/>
      <c r="H119" s="18"/>
      <c r="I119" s="257"/>
      <c r="J119" s="18"/>
      <c r="K119" s="18"/>
      <c r="L119" s="18"/>
      <c r="M119" s="18"/>
      <c r="N119" s="379"/>
      <c r="O119" s="23"/>
      <c r="P119" s="23"/>
      <c r="Q119" s="23"/>
      <c r="T119" s="44"/>
      <c r="U119" s="44"/>
      <c r="V119" s="23"/>
    </row>
    <row r="120" spans="1:23">
      <c r="A120" s="18"/>
      <c r="B120" s="18"/>
      <c r="C120" s="18"/>
      <c r="D120" s="18"/>
      <c r="E120" s="18"/>
      <c r="F120" s="18"/>
      <c r="G120" s="18"/>
      <c r="H120" s="18"/>
      <c r="I120" s="257"/>
      <c r="J120" s="18"/>
      <c r="K120" s="18"/>
      <c r="L120" s="18"/>
      <c r="M120" s="18"/>
      <c r="N120" s="379"/>
      <c r="O120" s="23"/>
      <c r="P120" s="23"/>
      <c r="Q120" s="23"/>
      <c r="T120" s="44"/>
      <c r="U120" s="44"/>
      <c r="V120" s="23"/>
    </row>
    <row r="121" spans="1:23">
      <c r="A121" s="18"/>
      <c r="B121" s="18"/>
      <c r="C121" s="18"/>
      <c r="D121" s="18"/>
      <c r="E121" s="18"/>
      <c r="F121" s="18"/>
      <c r="G121" s="18"/>
      <c r="H121" s="18"/>
      <c r="I121" s="257"/>
      <c r="J121" s="18"/>
      <c r="K121" s="18"/>
      <c r="L121" s="18"/>
      <c r="M121" s="18"/>
      <c r="N121" s="379"/>
      <c r="O121" s="23"/>
      <c r="P121" s="23"/>
      <c r="Q121" s="23"/>
      <c r="T121" s="44"/>
      <c r="U121" s="44"/>
      <c r="V121" s="23"/>
    </row>
    <row r="122" spans="1:23">
      <c r="A122" s="18"/>
      <c r="B122" s="18"/>
      <c r="C122" s="18"/>
      <c r="D122" s="18"/>
      <c r="E122" s="18"/>
      <c r="F122" s="18"/>
      <c r="G122" s="18"/>
      <c r="H122" s="18"/>
      <c r="I122" s="257"/>
      <c r="J122" s="18"/>
      <c r="K122" s="18"/>
      <c r="L122" s="18"/>
      <c r="M122" s="18"/>
      <c r="N122" s="379"/>
      <c r="O122" s="23"/>
      <c r="P122" s="23"/>
      <c r="Q122" s="23"/>
      <c r="T122" s="44"/>
      <c r="U122" s="44"/>
      <c r="V122" s="23"/>
    </row>
    <row r="123" spans="1:23">
      <c r="A123" s="18"/>
      <c r="B123" s="18"/>
      <c r="C123" s="18"/>
      <c r="D123" s="18"/>
      <c r="E123" s="18"/>
      <c r="F123" s="18"/>
      <c r="G123" s="18"/>
      <c r="H123" s="18"/>
      <c r="I123" s="257"/>
      <c r="J123" s="18"/>
      <c r="K123" s="18"/>
      <c r="L123" s="18"/>
      <c r="M123" s="18"/>
      <c r="N123" s="379"/>
      <c r="O123" s="23"/>
      <c r="P123" s="23"/>
      <c r="Q123" s="23"/>
      <c r="T123" s="46"/>
      <c r="U123" s="46"/>
      <c r="V123" s="23"/>
    </row>
    <row r="124" spans="1:23">
      <c r="A124" s="18"/>
      <c r="B124" s="18"/>
      <c r="C124" s="18"/>
      <c r="D124" s="18"/>
      <c r="E124" s="18"/>
      <c r="F124" s="18"/>
      <c r="G124" s="18"/>
      <c r="H124" s="18"/>
      <c r="I124" s="257"/>
      <c r="J124" s="18"/>
      <c r="K124" s="18"/>
      <c r="L124" s="18"/>
      <c r="M124" s="18"/>
      <c r="N124" s="379"/>
      <c r="O124" s="23"/>
      <c r="P124" s="23"/>
      <c r="Q124" s="23"/>
      <c r="T124" s="44"/>
      <c r="U124" s="44"/>
      <c r="V124" s="23"/>
    </row>
    <row r="125" spans="1:23">
      <c r="A125" s="18"/>
      <c r="B125" s="18"/>
      <c r="C125" s="18"/>
      <c r="D125" s="18"/>
      <c r="E125" s="18"/>
      <c r="F125" s="18"/>
      <c r="G125" s="18"/>
      <c r="H125" s="18"/>
      <c r="I125" s="257"/>
      <c r="J125" s="18"/>
      <c r="K125" s="18"/>
      <c r="L125" s="18"/>
      <c r="M125" s="18"/>
      <c r="N125" s="379"/>
      <c r="O125" s="23"/>
      <c r="P125" s="23"/>
      <c r="Q125" s="23"/>
      <c r="T125" s="44"/>
      <c r="U125" s="44"/>
      <c r="V125" s="23"/>
    </row>
    <row r="126" spans="1:23" ht="14.25">
      <c r="A126" s="18"/>
      <c r="B126" s="18"/>
      <c r="C126" s="18"/>
      <c r="D126" s="18"/>
      <c r="E126" s="18"/>
      <c r="F126" s="18"/>
      <c r="G126" s="18"/>
      <c r="H126" s="18"/>
      <c r="I126" s="257"/>
      <c r="J126" s="18"/>
      <c r="K126" s="18"/>
      <c r="L126" s="18"/>
      <c r="M126" s="18"/>
      <c r="N126" s="379"/>
      <c r="O126" s="23"/>
      <c r="P126" s="23"/>
      <c r="Q126" s="23"/>
      <c r="T126" s="38"/>
      <c r="U126" s="38"/>
      <c r="V126" s="23"/>
    </row>
    <row r="127" spans="1:23" ht="14.25">
      <c r="A127" s="18"/>
      <c r="B127" s="18"/>
      <c r="C127" s="18"/>
      <c r="D127" s="18"/>
      <c r="E127" s="18"/>
      <c r="F127" s="18"/>
      <c r="G127" s="18"/>
      <c r="H127" s="18"/>
      <c r="I127" s="257"/>
      <c r="J127" s="18"/>
      <c r="K127" s="18"/>
      <c r="L127" s="18"/>
      <c r="M127" s="18"/>
      <c r="N127" s="379"/>
      <c r="O127" s="23"/>
      <c r="P127" s="23"/>
      <c r="Q127" s="23"/>
      <c r="T127" s="38"/>
      <c r="U127" s="38"/>
      <c r="V127" s="23"/>
    </row>
    <row r="128" spans="1:23" ht="14.25">
      <c r="A128" s="18"/>
      <c r="B128" s="18"/>
      <c r="C128" s="18"/>
      <c r="D128" s="18"/>
      <c r="E128" s="18"/>
      <c r="F128" s="18"/>
      <c r="G128" s="18"/>
      <c r="H128" s="18"/>
      <c r="I128" s="257"/>
      <c r="J128" s="18"/>
      <c r="K128" s="18"/>
      <c r="L128" s="18"/>
      <c r="M128" s="18"/>
      <c r="N128" s="379"/>
      <c r="O128" s="23"/>
      <c r="P128" s="23"/>
      <c r="Q128" s="23"/>
      <c r="T128" s="38"/>
      <c r="U128" s="38"/>
      <c r="V128" s="23"/>
    </row>
    <row r="129" spans="1:22" ht="14.25">
      <c r="A129" s="18"/>
      <c r="B129" s="18"/>
      <c r="C129" s="18"/>
      <c r="D129" s="18"/>
      <c r="E129" s="18"/>
      <c r="F129" s="18"/>
      <c r="G129" s="18"/>
      <c r="H129" s="18"/>
      <c r="I129" s="257"/>
      <c r="J129" s="18"/>
      <c r="K129" s="18"/>
      <c r="L129" s="18"/>
      <c r="M129" s="18"/>
      <c r="N129" s="379"/>
      <c r="O129" s="23"/>
      <c r="P129" s="23"/>
      <c r="Q129" s="23"/>
      <c r="T129" s="38"/>
      <c r="U129" s="38"/>
      <c r="V129" s="23"/>
    </row>
    <row r="130" spans="1:22" ht="14.25">
      <c r="A130" s="18"/>
      <c r="B130" s="18"/>
      <c r="C130" s="18"/>
      <c r="D130" s="18"/>
      <c r="E130" s="18"/>
      <c r="F130" s="18"/>
      <c r="G130" s="18"/>
      <c r="H130" s="18"/>
      <c r="I130" s="257"/>
      <c r="J130" s="18"/>
      <c r="K130" s="18"/>
      <c r="L130" s="18"/>
      <c r="M130" s="18"/>
      <c r="N130" s="379"/>
      <c r="O130" s="23"/>
      <c r="P130" s="23"/>
      <c r="Q130" s="23"/>
      <c r="T130" s="38"/>
      <c r="U130" s="38"/>
      <c r="V130" s="23"/>
    </row>
    <row r="131" spans="1:22" ht="14.25">
      <c r="A131" s="18"/>
      <c r="B131" s="18"/>
      <c r="C131" s="18"/>
      <c r="D131" s="18"/>
      <c r="E131" s="18"/>
      <c r="F131" s="18"/>
      <c r="G131" s="18"/>
      <c r="H131" s="18"/>
      <c r="I131" s="257"/>
      <c r="J131" s="18"/>
      <c r="K131" s="18"/>
      <c r="L131" s="18"/>
      <c r="M131" s="18"/>
      <c r="N131" s="379"/>
      <c r="O131" s="23"/>
      <c r="P131" s="23"/>
      <c r="Q131" s="23"/>
      <c r="T131" s="38"/>
      <c r="U131" s="38"/>
      <c r="V131" s="23"/>
    </row>
    <row r="132" spans="1:22" ht="14.25">
      <c r="A132" s="18"/>
      <c r="B132" s="18"/>
      <c r="C132" s="18"/>
      <c r="D132" s="18"/>
      <c r="E132" s="18"/>
      <c r="F132" s="18"/>
      <c r="G132" s="18"/>
      <c r="H132" s="18"/>
      <c r="I132" s="257"/>
      <c r="J132" s="18"/>
      <c r="K132" s="18"/>
      <c r="L132" s="18"/>
      <c r="M132" s="18"/>
      <c r="N132" s="379"/>
      <c r="O132" s="23"/>
      <c r="P132" s="23"/>
      <c r="Q132" s="23"/>
      <c r="T132" s="38"/>
      <c r="U132" s="38"/>
      <c r="V132" s="23"/>
    </row>
    <row r="133" spans="1:22">
      <c r="A133" s="18"/>
      <c r="B133" s="18"/>
      <c r="C133" s="18"/>
      <c r="D133" s="18"/>
      <c r="E133" s="18"/>
      <c r="F133" s="18"/>
      <c r="G133" s="18"/>
      <c r="H133" s="18"/>
      <c r="I133" s="257"/>
      <c r="J133" s="18"/>
      <c r="K133" s="18"/>
      <c r="L133" s="18"/>
      <c r="M133" s="18"/>
      <c r="N133" s="379"/>
      <c r="O133" s="23"/>
      <c r="P133" s="23"/>
      <c r="Q133" s="23"/>
      <c r="T133" s="44"/>
      <c r="U133" s="44"/>
      <c r="V133" s="23"/>
    </row>
    <row r="134" spans="1:22">
      <c r="A134" s="18"/>
      <c r="B134" s="18"/>
      <c r="C134" s="18"/>
      <c r="D134" s="18"/>
      <c r="E134" s="18"/>
      <c r="F134" s="18"/>
      <c r="G134" s="18"/>
      <c r="H134" s="18"/>
      <c r="I134" s="257"/>
      <c r="J134" s="18"/>
      <c r="K134" s="18"/>
      <c r="L134" s="18"/>
      <c r="M134" s="18"/>
      <c r="N134" s="379"/>
      <c r="O134" s="23"/>
      <c r="P134" s="23"/>
      <c r="Q134" s="23"/>
      <c r="T134" s="44"/>
      <c r="U134" s="44"/>
      <c r="V134" s="23"/>
    </row>
    <row r="135" spans="1:22">
      <c r="A135" s="18"/>
      <c r="B135" s="18"/>
      <c r="C135" s="18"/>
      <c r="D135" s="18"/>
      <c r="E135" s="18"/>
      <c r="F135" s="18"/>
      <c r="G135" s="18"/>
      <c r="H135" s="18"/>
      <c r="I135" s="257"/>
      <c r="J135" s="18"/>
      <c r="K135" s="18"/>
      <c r="L135" s="18"/>
      <c r="M135" s="18"/>
      <c r="N135" s="379"/>
      <c r="O135" s="23"/>
      <c r="P135" s="23"/>
      <c r="Q135" s="23"/>
      <c r="T135" s="44"/>
      <c r="U135" s="44"/>
      <c r="V135" s="23"/>
    </row>
    <row r="136" spans="1:22">
      <c r="A136" s="18"/>
      <c r="B136" s="18"/>
      <c r="C136" s="18"/>
      <c r="D136" s="18"/>
      <c r="E136" s="18"/>
      <c r="F136" s="18"/>
      <c r="G136" s="18"/>
      <c r="H136" s="18"/>
      <c r="I136" s="257"/>
      <c r="J136" s="18"/>
      <c r="K136" s="18"/>
      <c r="L136" s="18"/>
      <c r="M136" s="18"/>
      <c r="N136" s="379"/>
      <c r="O136" s="23"/>
      <c r="P136" s="23"/>
      <c r="Q136" s="23"/>
      <c r="T136" s="44"/>
      <c r="U136" s="44"/>
      <c r="V136" s="23"/>
    </row>
    <row r="137" spans="1:22">
      <c r="A137" s="18"/>
      <c r="B137" s="18"/>
      <c r="C137" s="18"/>
      <c r="D137" s="18"/>
      <c r="E137" s="18"/>
      <c r="F137" s="18"/>
      <c r="G137" s="18"/>
      <c r="H137" s="18"/>
      <c r="I137" s="257"/>
      <c r="J137" s="18"/>
      <c r="K137" s="18"/>
      <c r="L137" s="18"/>
      <c r="M137" s="18"/>
      <c r="N137" s="379"/>
      <c r="O137" s="23"/>
      <c r="P137" s="23"/>
      <c r="Q137" s="23"/>
      <c r="T137" s="44"/>
      <c r="U137" s="44"/>
      <c r="V137" s="23"/>
    </row>
    <row r="138" spans="1:22">
      <c r="A138" s="18"/>
      <c r="B138" s="18"/>
      <c r="C138" s="18"/>
      <c r="D138" s="18"/>
      <c r="E138" s="18"/>
      <c r="F138" s="18"/>
      <c r="G138" s="18"/>
      <c r="H138" s="18"/>
      <c r="I138" s="257"/>
      <c r="J138" s="18"/>
      <c r="K138" s="18"/>
      <c r="L138" s="18"/>
      <c r="M138" s="18"/>
      <c r="N138" s="379"/>
      <c r="O138" s="23"/>
      <c r="P138" s="23"/>
      <c r="Q138" s="23"/>
      <c r="T138" s="44"/>
      <c r="U138" s="44"/>
      <c r="V138" s="23"/>
    </row>
    <row r="139" spans="1:22">
      <c r="T139" s="44"/>
      <c r="U139" s="44"/>
    </row>
    <row r="140" spans="1:22">
      <c r="T140" s="44"/>
      <c r="U140" s="44"/>
    </row>
    <row r="141" spans="1:22">
      <c r="T141" s="47"/>
      <c r="U141" s="47"/>
    </row>
    <row r="142" spans="1:22">
      <c r="T142" s="47"/>
      <c r="U142" s="47"/>
    </row>
    <row r="143" spans="1:22">
      <c r="T143" s="47"/>
      <c r="U143" s="47"/>
    </row>
    <row r="144" spans="1:22">
      <c r="T144" s="47"/>
      <c r="U144" s="47"/>
    </row>
    <row r="145" spans="20:21">
      <c r="T145" s="47"/>
      <c r="U145" s="47"/>
    </row>
    <row r="146" spans="20:21">
      <c r="T146" s="47"/>
      <c r="U146" s="47"/>
    </row>
    <row r="147" spans="20:21">
      <c r="T147" s="47"/>
      <c r="U147" s="47"/>
    </row>
    <row r="148" spans="20:21">
      <c r="T148" s="47"/>
      <c r="U148" s="47"/>
    </row>
    <row r="149" spans="20:21">
      <c r="T149" s="47"/>
      <c r="U149" s="47"/>
    </row>
    <row r="150" spans="20:21">
      <c r="T150" s="47"/>
      <c r="U150" s="47"/>
    </row>
    <row r="151" spans="20:21">
      <c r="T151" s="47"/>
      <c r="U151" s="47"/>
    </row>
    <row r="152" spans="20:21">
      <c r="T152" s="47"/>
      <c r="U152" s="47"/>
    </row>
    <row r="153" spans="20:21">
      <c r="T153" s="47"/>
      <c r="U153" s="47"/>
    </row>
    <row r="154" spans="20:21">
      <c r="T154" s="47"/>
      <c r="U154" s="47"/>
    </row>
    <row r="155" spans="20:21">
      <c r="T155" s="47"/>
      <c r="U155" s="47"/>
    </row>
    <row r="156" spans="20:21">
      <c r="T156" s="47"/>
      <c r="U156" s="47"/>
    </row>
    <row r="160" spans="20:21" ht="14.25">
      <c r="T160" s="48"/>
      <c r="U160" s="48"/>
    </row>
    <row r="161" spans="20:21" ht="14.25">
      <c r="T161" s="48"/>
      <c r="U161" s="48"/>
    </row>
    <row r="162" spans="20:21" ht="14.25">
      <c r="T162" s="48"/>
      <c r="U162" s="48"/>
    </row>
    <row r="163" spans="20:21" ht="14.25">
      <c r="T163" s="48"/>
      <c r="U163" s="48"/>
    </row>
    <row r="164" spans="20:21" ht="14.25">
      <c r="T164" s="48"/>
      <c r="U164" s="48"/>
    </row>
    <row r="165" spans="20:21" ht="14.25">
      <c r="T165" s="48"/>
      <c r="U165" s="48"/>
    </row>
    <row r="166" spans="20:21" ht="14.25">
      <c r="T166" s="48"/>
      <c r="U166" s="48"/>
    </row>
    <row r="167" spans="20:21">
      <c r="T167" s="44"/>
      <c r="U167" s="44"/>
    </row>
    <row r="168" spans="20:21">
      <c r="T168" s="44"/>
      <c r="U168" s="44"/>
    </row>
    <row r="205" spans="20:21">
      <c r="T205" s="47"/>
      <c r="U205" s="47"/>
    </row>
    <row r="206" spans="20:21">
      <c r="T206" s="47"/>
      <c r="U206" s="47"/>
    </row>
    <row r="207" spans="20:21">
      <c r="T207" s="47"/>
      <c r="U207" s="47"/>
    </row>
    <row r="208" spans="20:21">
      <c r="T208" s="47"/>
      <c r="U208" s="47"/>
    </row>
    <row r="209" spans="20:21">
      <c r="T209" s="47"/>
      <c r="U209" s="47"/>
    </row>
    <row r="210" spans="20:21">
      <c r="T210" s="47"/>
      <c r="U210" s="47"/>
    </row>
    <row r="211" spans="20:21">
      <c r="T211" s="47"/>
      <c r="U211" s="47"/>
    </row>
    <row r="212" spans="20:21">
      <c r="T212" s="47"/>
      <c r="U212" s="47"/>
    </row>
    <row r="213" spans="20:21">
      <c r="T213" s="47"/>
      <c r="U213" s="47"/>
    </row>
    <row r="214" spans="20:21">
      <c r="T214" s="47"/>
      <c r="U214" s="47"/>
    </row>
    <row r="215" spans="20:21">
      <c r="T215" s="47"/>
      <c r="U215" s="47"/>
    </row>
    <row r="216" spans="20:21">
      <c r="T216" s="47"/>
      <c r="U216" s="47"/>
    </row>
    <row r="217" spans="20:21">
      <c r="T217" s="47"/>
      <c r="U217" s="47"/>
    </row>
    <row r="218" spans="20:21">
      <c r="T218" s="47"/>
      <c r="U218" s="47"/>
    </row>
    <row r="219" spans="20:21">
      <c r="T219" s="47"/>
      <c r="U219" s="47"/>
    </row>
    <row r="220" spans="20:21">
      <c r="T220" s="47"/>
      <c r="U220" s="47"/>
    </row>
    <row r="221" spans="20:21">
      <c r="T221" s="47"/>
      <c r="U221" s="47"/>
    </row>
    <row r="222" spans="20:21">
      <c r="T222" s="47"/>
      <c r="U222" s="47"/>
    </row>
    <row r="223" spans="20:21">
      <c r="T223" s="47"/>
      <c r="U223" s="47"/>
    </row>
    <row r="224" spans="20:21">
      <c r="T224" s="47"/>
      <c r="U224" s="47"/>
    </row>
    <row r="225" spans="20:21">
      <c r="T225" s="47"/>
      <c r="U225" s="47"/>
    </row>
    <row r="226" spans="20:21">
      <c r="T226" s="47"/>
      <c r="U226" s="47"/>
    </row>
    <row r="227" spans="20:21">
      <c r="T227" s="47"/>
      <c r="U227" s="47"/>
    </row>
    <row r="228" spans="20:21">
      <c r="T228" s="47"/>
      <c r="U228" s="47"/>
    </row>
    <row r="229" spans="20:21">
      <c r="T229" s="47"/>
      <c r="U229" s="47"/>
    </row>
    <row r="230" spans="20:21">
      <c r="T230" s="47"/>
      <c r="U230" s="47"/>
    </row>
    <row r="231" spans="20:21">
      <c r="T231" s="47"/>
      <c r="U231" s="47"/>
    </row>
    <row r="232" spans="20:21">
      <c r="T232" s="47"/>
      <c r="U232" s="47"/>
    </row>
    <row r="233" spans="20:21">
      <c r="T233" s="47"/>
      <c r="U233" s="47"/>
    </row>
    <row r="234" spans="20:21">
      <c r="T234" s="47"/>
      <c r="U234" s="47"/>
    </row>
    <row r="235" spans="20:21">
      <c r="T235" s="47"/>
      <c r="U235" s="47"/>
    </row>
    <row r="236" spans="20:21">
      <c r="T236" s="47"/>
      <c r="U236" s="47"/>
    </row>
    <row r="237" spans="20:21">
      <c r="T237" s="47"/>
      <c r="U237" s="47"/>
    </row>
    <row r="238" spans="20:21">
      <c r="T238" s="47"/>
      <c r="U238" s="47"/>
    </row>
    <row r="239" spans="20:21">
      <c r="T239" s="47"/>
      <c r="U239" s="47"/>
    </row>
    <row r="240" spans="20:21">
      <c r="T240" s="47"/>
      <c r="U240" s="47"/>
    </row>
    <row r="241" spans="20:21">
      <c r="T241" s="47"/>
      <c r="U241" s="47"/>
    </row>
    <row r="242" spans="20:21">
      <c r="T242" s="47"/>
      <c r="U242" s="47"/>
    </row>
    <row r="243" spans="20:21">
      <c r="T243" s="47"/>
      <c r="U243" s="47"/>
    </row>
    <row r="244" spans="20:21">
      <c r="T244" s="47"/>
      <c r="U244" s="47"/>
    </row>
    <row r="245" spans="20:21">
      <c r="T245" s="47"/>
      <c r="U245" s="47"/>
    </row>
    <row r="246" spans="20:21">
      <c r="T246" s="47"/>
      <c r="U246" s="47"/>
    </row>
    <row r="247" spans="20:21">
      <c r="T247" s="47"/>
      <c r="U247" s="47"/>
    </row>
    <row r="248" spans="20:21">
      <c r="T248" s="47"/>
      <c r="U248" s="47"/>
    </row>
    <row r="249" spans="20:21">
      <c r="T249" s="47"/>
      <c r="U249" s="47"/>
    </row>
    <row r="250" spans="20:21">
      <c r="T250" s="47"/>
      <c r="U250" s="47"/>
    </row>
    <row r="251" spans="20:21">
      <c r="T251" s="47"/>
      <c r="U251" s="47"/>
    </row>
    <row r="252" spans="20:21">
      <c r="T252" s="47"/>
      <c r="U252" s="47"/>
    </row>
    <row r="253" spans="20:21">
      <c r="T253" s="47"/>
      <c r="U253" s="47"/>
    </row>
    <row r="254" spans="20:21">
      <c r="T254" s="47"/>
      <c r="U254" s="47"/>
    </row>
    <row r="255" spans="20:21">
      <c r="T255" s="47"/>
      <c r="U255" s="47"/>
    </row>
    <row r="256" spans="20:21">
      <c r="T256" s="47"/>
      <c r="U256" s="47"/>
    </row>
    <row r="257" spans="20:21">
      <c r="T257" s="47"/>
      <c r="U257" s="47"/>
    </row>
    <row r="258" spans="20:21">
      <c r="T258" s="47"/>
      <c r="U258" s="47"/>
    </row>
    <row r="259" spans="20:21">
      <c r="T259" s="47"/>
      <c r="U259" s="47"/>
    </row>
    <row r="260" spans="20:21">
      <c r="T260" s="47"/>
      <c r="U260" s="47"/>
    </row>
    <row r="261" spans="20:21">
      <c r="T261" s="47"/>
      <c r="U261" s="47"/>
    </row>
    <row r="262" spans="20:21">
      <c r="T262" s="47"/>
      <c r="U262" s="47"/>
    </row>
    <row r="263" spans="20:21">
      <c r="T263" s="47"/>
      <c r="U263" s="47"/>
    </row>
    <row r="264" spans="20:21">
      <c r="T264" s="47"/>
      <c r="U264" s="47"/>
    </row>
    <row r="265" spans="20:21">
      <c r="T265" s="47"/>
      <c r="U265" s="47"/>
    </row>
    <row r="266" spans="20:21">
      <c r="T266" s="47"/>
      <c r="U266" s="47"/>
    </row>
    <row r="267" spans="20:21">
      <c r="T267" s="47"/>
      <c r="U267" s="47"/>
    </row>
    <row r="268" spans="20:21">
      <c r="T268" s="47"/>
      <c r="U268" s="47"/>
    </row>
    <row r="269" spans="20:21">
      <c r="T269" s="47"/>
      <c r="U269" s="47"/>
    </row>
    <row r="270" spans="20:21">
      <c r="T270" s="47"/>
      <c r="U270" s="47"/>
    </row>
    <row r="271" spans="20:21">
      <c r="T271" s="47"/>
      <c r="U271" s="47"/>
    </row>
    <row r="272" spans="20:21">
      <c r="T272" s="47"/>
      <c r="U272" s="47"/>
    </row>
    <row r="273" spans="20:21">
      <c r="T273" s="47"/>
      <c r="U273" s="47"/>
    </row>
    <row r="274" spans="20:21">
      <c r="T274" s="47"/>
      <c r="U274" s="47"/>
    </row>
    <row r="275" spans="20:21">
      <c r="T275" s="47"/>
      <c r="U275" s="47"/>
    </row>
    <row r="276" spans="20:21">
      <c r="T276" s="47"/>
      <c r="U276" s="47"/>
    </row>
    <row r="277" spans="20:21">
      <c r="T277" s="47"/>
      <c r="U277" s="47"/>
    </row>
  </sheetData>
  <sheetProtection password="CF29" sheet="1" objects="1" scenarios="1"/>
  <mergeCells count="11">
    <mergeCell ref="E5:F5"/>
    <mergeCell ref="I5:J5"/>
    <mergeCell ref="M5:N5"/>
    <mergeCell ref="B2:F2"/>
    <mergeCell ref="C4:C5"/>
    <mergeCell ref="D4:D5"/>
    <mergeCell ref="E4:F4"/>
    <mergeCell ref="G4:H4"/>
    <mergeCell ref="I4:N4"/>
    <mergeCell ref="G5:H5"/>
    <mergeCell ref="K5:L5"/>
  </mergeCells>
  <phoneticPr fontId="4"/>
  <conditionalFormatting sqref="F6:F65 N6:N65 J26:L65 J6:J25 L6:L25 H6:H65">
    <cfRule type="cellIs" dxfId="49" priority="6" operator="greaterThan">
      <formula>0</formula>
    </cfRule>
  </conditionalFormatting>
  <conditionalFormatting sqref="I6:I9">
    <cfRule type="cellIs" dxfId="48" priority="3" operator="greaterThan">
      <formula>0</formula>
    </cfRule>
  </conditionalFormatting>
  <conditionalFormatting sqref="M10:M65">
    <cfRule type="cellIs" dxfId="47" priority="2" operator="greaterThan">
      <formula>0</formula>
    </cfRule>
  </conditionalFormatting>
  <conditionalFormatting sqref="M6:M9">
    <cfRule type="cellIs" dxfId="46" priority="1" operator="greaterThan">
      <formula>0</formula>
    </cfRule>
  </conditionalFormatting>
  <conditionalFormatting sqref="B6:D65">
    <cfRule type="cellIs" dxfId="45" priority="5" operator="greaterThan">
      <formula>0</formula>
    </cfRule>
  </conditionalFormatting>
  <conditionalFormatting sqref="I10:I65">
    <cfRule type="cellIs" dxfId="44" priority="4" operator="greaterThan">
      <formula>0</formula>
    </cfRule>
  </conditionalFormatting>
  <dataValidations count="5">
    <dataValidation type="list" showInputMessage="1" showErrorMessage="1" sqref="B6:B65">
      <formula1>$R$2:$R$9</formula1>
    </dataValidation>
    <dataValidation type="list" showInputMessage="1" showErrorMessage="1" sqref="F6:F65">
      <formula1>"１年,２年,３年"</formula1>
    </dataValidation>
    <dataValidation type="list" showInputMessage="1" showErrorMessage="1" sqref="N6:N65">
      <formula1>$T$2:$T$3</formula1>
    </dataValidation>
    <dataValidation showInputMessage="1" showErrorMessage="1" sqref="J6:J65"/>
    <dataValidation type="list" allowBlank="1" showInputMessage="1" showErrorMessage="1" sqref="H6:H65">
      <formula1>",有り,なし"</formula1>
    </dataValidation>
  </dataValidations>
  <pageMargins left="0.7" right="0.7" top="0.75" bottom="0.75" header="0.3" footer="0.3"/>
  <pageSetup paperSize="9" scale="54" orientation="portrait" r:id="rId1"/>
  <rowBreaks count="1" manualBreakCount="1">
    <brk id="65" min="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Company>宮崎県教育庁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宮崎県教育庁</cp:lastModifiedBy>
  <cp:lastPrinted>2018-09-04T05:30:29Z</cp:lastPrinted>
  <dcterms:created xsi:type="dcterms:W3CDTF">2017-10-12T02:11:16Z</dcterms:created>
  <dcterms:modified xsi:type="dcterms:W3CDTF">2018-09-04T06:57:55Z</dcterms:modified>
</cp:coreProperties>
</file>