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35" windowWidth="19395" windowHeight="7815"/>
  </bookViews>
  <sheets>
    <sheet name="はじめに" sheetId="6" r:id="rId1"/>
    <sheet name="申込" sheetId="1" r:id="rId2"/>
  </sheets>
  <definedNames>
    <definedName name="_xlnm.Print_Area" localSheetId="1">申込!$A$1:$N$135</definedName>
  </definedNames>
  <calcPr calcId="145621"/>
</workbook>
</file>

<file path=xl/calcChain.xml><?xml version="1.0" encoding="utf-8"?>
<calcChain xmlns="http://schemas.openxmlformats.org/spreadsheetml/2006/main">
  <c r="R109" i="1" l="1"/>
  <c r="P109" i="1"/>
  <c r="R75" i="1"/>
  <c r="P75" i="1"/>
  <c r="B135" i="1"/>
  <c r="B101" i="1"/>
  <c r="F12" i="6"/>
  <c r="L44" i="1" l="1"/>
  <c r="L45" i="1"/>
  <c r="J135" i="1"/>
  <c r="H135" i="1"/>
  <c r="J134" i="1"/>
  <c r="H134" i="1"/>
  <c r="B133" i="1"/>
  <c r="M130" i="1"/>
  <c r="L130" i="1"/>
  <c r="J130" i="1"/>
  <c r="H130" i="1"/>
  <c r="F130" i="1"/>
  <c r="M129" i="1"/>
  <c r="L129" i="1"/>
  <c r="J129" i="1"/>
  <c r="H129" i="1"/>
  <c r="F129" i="1"/>
  <c r="M128" i="1"/>
  <c r="L128" i="1"/>
  <c r="J128" i="1"/>
  <c r="H128" i="1"/>
  <c r="F128" i="1"/>
  <c r="M127" i="1"/>
  <c r="L127" i="1"/>
  <c r="J127" i="1"/>
  <c r="H127" i="1"/>
  <c r="F127" i="1"/>
  <c r="M126" i="1"/>
  <c r="L126" i="1"/>
  <c r="J126" i="1"/>
  <c r="H126" i="1"/>
  <c r="F126" i="1"/>
  <c r="M125" i="1"/>
  <c r="L125" i="1"/>
  <c r="J125" i="1"/>
  <c r="H125" i="1"/>
  <c r="F125" i="1"/>
  <c r="M124" i="1"/>
  <c r="L124" i="1"/>
  <c r="J124" i="1"/>
  <c r="H124" i="1"/>
  <c r="F124" i="1"/>
  <c r="M123" i="1"/>
  <c r="L123" i="1"/>
  <c r="J123" i="1"/>
  <c r="H123" i="1"/>
  <c r="F123" i="1"/>
  <c r="E3" i="1"/>
  <c r="B115" i="1" s="1"/>
  <c r="M122" i="1"/>
  <c r="L122" i="1"/>
  <c r="J122" i="1"/>
  <c r="H122" i="1"/>
  <c r="F122" i="1"/>
  <c r="M121" i="1"/>
  <c r="L121" i="1"/>
  <c r="J121" i="1"/>
  <c r="H121" i="1"/>
  <c r="F121" i="1"/>
  <c r="M120" i="1"/>
  <c r="L120" i="1"/>
  <c r="J120" i="1"/>
  <c r="H120" i="1"/>
  <c r="F120" i="1"/>
  <c r="M119" i="1"/>
  <c r="L119" i="1"/>
  <c r="J119" i="1"/>
  <c r="H119" i="1"/>
  <c r="F119" i="1"/>
  <c r="M118" i="1"/>
  <c r="L118" i="1"/>
  <c r="J118" i="1"/>
  <c r="H118" i="1"/>
  <c r="F118" i="1"/>
  <c r="M117" i="1"/>
  <c r="L117" i="1"/>
  <c r="J117" i="1"/>
  <c r="H117" i="1"/>
  <c r="F117" i="1"/>
  <c r="M116" i="1"/>
  <c r="L116" i="1"/>
  <c r="J116" i="1"/>
  <c r="H116" i="1"/>
  <c r="F116" i="1"/>
  <c r="M115" i="1"/>
  <c r="L115" i="1"/>
  <c r="J115" i="1"/>
  <c r="H115" i="1"/>
  <c r="F115" i="1"/>
  <c r="M114" i="1"/>
  <c r="L114" i="1"/>
  <c r="J114" i="1"/>
  <c r="H114" i="1"/>
  <c r="F114" i="1"/>
  <c r="M113" i="1"/>
  <c r="L113" i="1"/>
  <c r="J113" i="1"/>
  <c r="H113" i="1"/>
  <c r="F113" i="1"/>
  <c r="M112" i="1"/>
  <c r="L112" i="1"/>
  <c r="J112" i="1"/>
  <c r="H112" i="1"/>
  <c r="F112" i="1"/>
  <c r="M111" i="1"/>
  <c r="L111" i="1"/>
  <c r="J111" i="1"/>
  <c r="H111" i="1"/>
  <c r="F111" i="1"/>
  <c r="M107" i="1"/>
  <c r="E107" i="1"/>
  <c r="C107" i="1"/>
  <c r="C105" i="1"/>
  <c r="D103" i="1"/>
  <c r="C103" i="1"/>
  <c r="B102" i="1"/>
  <c r="B132" i="1" s="1"/>
  <c r="J101" i="1"/>
  <c r="H101" i="1"/>
  <c r="J100" i="1"/>
  <c r="H100" i="1"/>
  <c r="B99" i="1"/>
  <c r="M96" i="1"/>
  <c r="L96" i="1"/>
  <c r="J96" i="1"/>
  <c r="H96" i="1"/>
  <c r="F96" i="1"/>
  <c r="M95" i="1"/>
  <c r="L95" i="1"/>
  <c r="J95" i="1"/>
  <c r="H95" i="1"/>
  <c r="F95" i="1"/>
  <c r="M94" i="1"/>
  <c r="L94" i="1"/>
  <c r="J94" i="1"/>
  <c r="H94" i="1"/>
  <c r="F94" i="1"/>
  <c r="M93" i="1"/>
  <c r="L93" i="1"/>
  <c r="J93" i="1"/>
  <c r="H93" i="1"/>
  <c r="F93" i="1"/>
  <c r="M92" i="1"/>
  <c r="L92" i="1"/>
  <c r="J92" i="1"/>
  <c r="H92" i="1"/>
  <c r="F92" i="1"/>
  <c r="M91" i="1"/>
  <c r="L91" i="1"/>
  <c r="J91" i="1"/>
  <c r="H91" i="1"/>
  <c r="F91" i="1"/>
  <c r="M90" i="1"/>
  <c r="L90" i="1"/>
  <c r="J90" i="1"/>
  <c r="H90" i="1"/>
  <c r="F90" i="1"/>
  <c r="M89" i="1"/>
  <c r="L89" i="1"/>
  <c r="J89" i="1"/>
  <c r="H89" i="1"/>
  <c r="F89" i="1"/>
  <c r="M88" i="1"/>
  <c r="L88" i="1"/>
  <c r="J88" i="1"/>
  <c r="H88" i="1"/>
  <c r="F88" i="1"/>
  <c r="M87" i="1"/>
  <c r="L87" i="1"/>
  <c r="J87" i="1"/>
  <c r="H87" i="1"/>
  <c r="F87" i="1"/>
  <c r="M86" i="1"/>
  <c r="L86" i="1"/>
  <c r="J86" i="1"/>
  <c r="H86" i="1"/>
  <c r="F86" i="1"/>
  <c r="M85" i="1"/>
  <c r="L85" i="1"/>
  <c r="J85" i="1"/>
  <c r="H85" i="1"/>
  <c r="F85" i="1"/>
  <c r="M84" i="1"/>
  <c r="L84" i="1"/>
  <c r="J84" i="1"/>
  <c r="H84" i="1"/>
  <c r="F84" i="1"/>
  <c r="M83" i="1"/>
  <c r="L83" i="1"/>
  <c r="J83" i="1"/>
  <c r="H83" i="1"/>
  <c r="F83" i="1"/>
  <c r="M82" i="1"/>
  <c r="L82" i="1"/>
  <c r="J82" i="1"/>
  <c r="H82" i="1"/>
  <c r="F82" i="1"/>
  <c r="M81" i="1"/>
  <c r="L81" i="1"/>
  <c r="J81" i="1"/>
  <c r="H81" i="1"/>
  <c r="F81" i="1"/>
  <c r="M80" i="1"/>
  <c r="L80" i="1"/>
  <c r="J80" i="1"/>
  <c r="H80" i="1"/>
  <c r="F80" i="1"/>
  <c r="M79" i="1"/>
  <c r="L79" i="1"/>
  <c r="J79" i="1"/>
  <c r="H79" i="1"/>
  <c r="F79" i="1"/>
  <c r="M78" i="1"/>
  <c r="L78" i="1"/>
  <c r="J78" i="1"/>
  <c r="H78" i="1"/>
  <c r="F78" i="1"/>
  <c r="M77" i="1"/>
  <c r="L77" i="1"/>
  <c r="J77" i="1"/>
  <c r="H77" i="1"/>
  <c r="F77" i="1"/>
  <c r="M73" i="1"/>
  <c r="E73" i="1"/>
  <c r="C73" i="1"/>
  <c r="C69" i="1"/>
  <c r="C71" i="1"/>
  <c r="D69" i="1"/>
  <c r="B68" i="1"/>
  <c r="B98" i="1" s="1"/>
  <c r="J66" i="1"/>
  <c r="H66" i="1"/>
  <c r="B64" i="1"/>
  <c r="M62" i="1"/>
  <c r="L62" i="1"/>
  <c r="J62" i="1"/>
  <c r="H62" i="1"/>
  <c r="F62" i="1"/>
  <c r="M61" i="1"/>
  <c r="L61" i="1"/>
  <c r="J61" i="1"/>
  <c r="H61" i="1"/>
  <c r="F61" i="1"/>
  <c r="M60" i="1"/>
  <c r="L60" i="1"/>
  <c r="J60" i="1"/>
  <c r="H60" i="1"/>
  <c r="F60" i="1"/>
  <c r="M59" i="1"/>
  <c r="L59" i="1"/>
  <c r="J59" i="1"/>
  <c r="H59" i="1"/>
  <c r="F59" i="1"/>
  <c r="M58" i="1"/>
  <c r="L58" i="1"/>
  <c r="J58" i="1"/>
  <c r="H58" i="1"/>
  <c r="F58" i="1"/>
  <c r="M57" i="1"/>
  <c r="L57" i="1"/>
  <c r="J57" i="1"/>
  <c r="H57" i="1"/>
  <c r="F57" i="1"/>
  <c r="M56" i="1"/>
  <c r="L56" i="1"/>
  <c r="J56" i="1"/>
  <c r="H56" i="1"/>
  <c r="F56" i="1"/>
  <c r="M55" i="1"/>
  <c r="L55" i="1"/>
  <c r="J55" i="1"/>
  <c r="H55" i="1"/>
  <c r="F55" i="1"/>
  <c r="M54" i="1"/>
  <c r="L54" i="1"/>
  <c r="J54" i="1"/>
  <c r="H54" i="1"/>
  <c r="F54" i="1"/>
  <c r="M53" i="1"/>
  <c r="L53" i="1"/>
  <c r="J53" i="1"/>
  <c r="H53" i="1"/>
  <c r="F53" i="1"/>
  <c r="M52" i="1"/>
  <c r="L52" i="1"/>
  <c r="J52" i="1"/>
  <c r="H52" i="1"/>
  <c r="F52" i="1"/>
  <c r="M51" i="1"/>
  <c r="L51" i="1"/>
  <c r="J51" i="1"/>
  <c r="H51" i="1"/>
  <c r="F51" i="1"/>
  <c r="M50" i="1"/>
  <c r="L50" i="1"/>
  <c r="J50" i="1"/>
  <c r="H50" i="1"/>
  <c r="F50" i="1"/>
  <c r="M49" i="1"/>
  <c r="L49" i="1"/>
  <c r="J49" i="1"/>
  <c r="H49" i="1"/>
  <c r="F49" i="1"/>
  <c r="M48" i="1"/>
  <c r="L48" i="1"/>
  <c r="J48" i="1"/>
  <c r="H48" i="1"/>
  <c r="F48" i="1"/>
  <c r="M47" i="1"/>
  <c r="L47" i="1"/>
  <c r="J47" i="1"/>
  <c r="H47" i="1"/>
  <c r="F47" i="1"/>
  <c r="M46" i="1"/>
  <c r="L46" i="1"/>
  <c r="J46" i="1"/>
  <c r="H46" i="1"/>
  <c r="F46" i="1"/>
  <c r="M45" i="1"/>
  <c r="J45" i="1"/>
  <c r="H45" i="1"/>
  <c r="F45" i="1"/>
  <c r="M44" i="1"/>
  <c r="J44" i="1"/>
  <c r="H44" i="1"/>
  <c r="F44" i="1"/>
  <c r="M43" i="1"/>
  <c r="L43" i="1"/>
  <c r="J43" i="1"/>
  <c r="H43" i="1"/>
  <c r="F43" i="1"/>
  <c r="E39" i="1"/>
  <c r="C39" i="1"/>
  <c r="C37" i="1"/>
  <c r="D35" i="1"/>
  <c r="C35" i="1"/>
  <c r="B34" i="1"/>
  <c r="E6" i="1"/>
  <c r="B113" i="1" l="1"/>
  <c r="B78" i="1"/>
  <c r="C21" i="1"/>
  <c r="B89" i="1"/>
  <c r="B56" i="1"/>
  <c r="F23" i="1"/>
  <c r="B92" i="1"/>
  <c r="B46" i="1"/>
  <c r="B111" i="1"/>
  <c r="C23" i="1"/>
  <c r="B45" i="1"/>
  <c r="B88" i="1"/>
  <c r="B114" i="1"/>
  <c r="B122" i="1"/>
  <c r="B85" i="1"/>
  <c r="B91" i="1"/>
  <c r="B44" i="1"/>
  <c r="B127" i="1"/>
  <c r="B61" i="1"/>
  <c r="B129" i="1"/>
  <c r="B86" i="1"/>
  <c r="B62" i="1"/>
  <c r="B130" i="1"/>
  <c r="B87" i="1"/>
  <c r="B120" i="1"/>
  <c r="C25" i="1"/>
  <c r="B57" i="1"/>
  <c r="B125" i="1"/>
  <c r="B59" i="1"/>
  <c r="B58" i="1"/>
  <c r="B82" i="1"/>
  <c r="B60" i="1"/>
  <c r="B116" i="1"/>
  <c r="D23" i="1"/>
  <c r="B123" i="1"/>
  <c r="E23" i="1"/>
  <c r="B84" i="1"/>
  <c r="B53" i="1"/>
  <c r="B55" i="1"/>
  <c r="B121" i="1"/>
  <c r="B94" i="1"/>
  <c r="B43" i="1"/>
  <c r="B81" i="1"/>
  <c r="B54" i="1"/>
  <c r="B126" i="1"/>
  <c r="B51" i="1"/>
  <c r="B83" i="1"/>
  <c r="B52" i="1"/>
  <c r="B128" i="1"/>
  <c r="B112" i="1"/>
  <c r="B119" i="1"/>
  <c r="B80" i="1"/>
  <c r="B49" i="1"/>
  <c r="B47" i="1"/>
  <c r="B117" i="1"/>
  <c r="B90" i="1"/>
  <c r="B93" i="1"/>
  <c r="B77" i="1"/>
  <c r="B50" i="1"/>
  <c r="D21" i="1"/>
  <c r="B118" i="1"/>
  <c r="B95" i="1"/>
  <c r="B79" i="1"/>
  <c r="B48" i="1"/>
  <c r="B124" i="1"/>
  <c r="B96" i="1"/>
  <c r="L23" i="1" l="1"/>
</calcChain>
</file>

<file path=xl/comments1.xml><?xml version="1.0" encoding="utf-8"?>
<comments xmlns="http://schemas.openxmlformats.org/spreadsheetml/2006/main">
  <authors>
    <author>EKTL</author>
  </authors>
  <commentList>
    <comment ref="C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●職員に限る
●(姓と名間は1字空白）</t>
        </r>
      </text>
    </comment>
    <comment ref="C30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D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43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B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D77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77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1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1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sharedStrings.xml><?xml version="1.0" encoding="utf-8"?>
<sst xmlns="http://schemas.openxmlformats.org/spreadsheetml/2006/main" count="484" uniqueCount="298">
  <si>
    <t>参加申込書　基本情報入力画面</t>
    <rPh sb="6" eb="8">
      <t>キホン</t>
    </rPh>
    <rPh sb="8" eb="10">
      <t>ジョウホウ</t>
    </rPh>
    <rPh sb="10" eb="12">
      <t>ニュウリョク</t>
    </rPh>
    <rPh sb="12" eb="14">
      <t>ガメン</t>
    </rPh>
    <phoneticPr fontId="3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</si>
  <si>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2"/>
  </si>
  <si>
    <t>アナウンス</t>
    <phoneticPr fontId="3"/>
  </si>
  <si>
    <t>宮崎県立佐土原高等学校</t>
  </si>
  <si>
    <t>○予定</t>
    <rPh sb="1" eb="3">
      <t>ヨテイ</t>
    </rPh>
    <phoneticPr fontId="3"/>
  </si>
  <si>
    <t>１年</t>
    <rPh sb="1" eb="2">
      <t>ネン</t>
    </rPh>
    <phoneticPr fontId="3"/>
  </si>
  <si>
    <t>DVD-R（テレビ）</t>
    <phoneticPr fontId="2"/>
  </si>
  <si>
    <t>学校名</t>
    <rPh sb="0" eb="3">
      <t>ガッコウメイ</t>
    </rPh>
    <phoneticPr fontId="3"/>
  </si>
  <si>
    <t>朗読</t>
    <rPh sb="0" eb="2">
      <t>ロウドク</t>
    </rPh>
    <phoneticPr fontId="3"/>
  </si>
  <si>
    <t>宮崎県立宮崎大宮高等学校</t>
  </si>
  <si>
    <t>×不参加予定</t>
    <rPh sb="1" eb="4">
      <t>フサンカ</t>
    </rPh>
    <rPh sb="4" eb="6">
      <t>ヨテイ</t>
    </rPh>
    <phoneticPr fontId="3"/>
  </si>
  <si>
    <t>２年</t>
    <rPh sb="1" eb="2">
      <t>ネン</t>
    </rPh>
    <phoneticPr fontId="3"/>
  </si>
  <si>
    <t>CD-R（ラジオ）</t>
    <phoneticPr fontId="2"/>
  </si>
  <si>
    <t>生徒引率で文書不要</t>
    <rPh sb="0" eb="2">
      <t>セイト</t>
    </rPh>
    <rPh sb="2" eb="4">
      <t>インソツ</t>
    </rPh>
    <rPh sb="5" eb="7">
      <t>ブンショ</t>
    </rPh>
    <rPh sb="7" eb="9">
      <t>フヨウ</t>
    </rPh>
    <phoneticPr fontId="3"/>
  </si>
  <si>
    <t>テレビドキュメント</t>
    <phoneticPr fontId="3"/>
  </si>
  <si>
    <t>宮崎県立宮崎海洋高等学校</t>
  </si>
  <si>
    <t>※未定</t>
    <rPh sb="1" eb="3">
      <t>ミテイ</t>
    </rPh>
    <phoneticPr fontId="3"/>
  </si>
  <si>
    <t>３年</t>
    <rPh sb="1" eb="2">
      <t>ネン</t>
    </rPh>
    <phoneticPr fontId="3"/>
  </si>
  <si>
    <t>ラジオドキュメント</t>
    <phoneticPr fontId="3"/>
  </si>
  <si>
    <t>宮崎県立宮崎北高等学校</t>
  </si>
  <si>
    <t>記載責任者</t>
    <rPh sb="0" eb="2">
      <t>キサイ</t>
    </rPh>
    <rPh sb="2" eb="5">
      <t>セキニンシャ</t>
    </rPh>
    <phoneticPr fontId="3"/>
  </si>
  <si>
    <t xml:space="preserve">大会参加・引率者氏名 </t>
    <rPh sb="0" eb="2">
      <t>タイカイ</t>
    </rPh>
    <rPh sb="2" eb="4">
      <t>サンカ</t>
    </rPh>
    <rPh sb="5" eb="8">
      <t>インソツシャ</t>
    </rPh>
    <rPh sb="8" eb="10">
      <t>シメイ</t>
    </rPh>
    <phoneticPr fontId="3"/>
  </si>
  <si>
    <t>創作テレビドラマ</t>
    <rPh sb="0" eb="2">
      <t>ソウサク</t>
    </rPh>
    <phoneticPr fontId="3"/>
  </si>
  <si>
    <t>宮崎県立宮崎工業高等学校</t>
  </si>
  <si>
    <t>創作ラジオドラマ</t>
    <rPh sb="0" eb="2">
      <t>ソウサク</t>
    </rPh>
    <phoneticPr fontId="3"/>
  </si>
  <si>
    <t>宮崎県立宮崎商業高等学校</t>
  </si>
  <si>
    <t>１日目の参加</t>
    <rPh sb="1" eb="3">
      <t>ニチメ</t>
    </rPh>
    <rPh sb="4" eb="6">
      <t>サンカ</t>
    </rPh>
    <phoneticPr fontId="3"/>
  </si>
  <si>
    <t>研究発表</t>
    <rPh sb="0" eb="2">
      <t>ケンキュウ</t>
    </rPh>
    <rPh sb="2" eb="4">
      <t>ハッピョウ</t>
    </rPh>
    <phoneticPr fontId="3"/>
  </si>
  <si>
    <t>宮崎県立宮崎西高等学校</t>
  </si>
  <si>
    <t>番組のみの参加</t>
    <rPh sb="0" eb="2">
      <t>バングミ</t>
    </rPh>
    <rPh sb="5" eb="7">
      <t>サンカ</t>
    </rPh>
    <phoneticPr fontId="3"/>
  </si>
  <si>
    <t>宮崎県立宮崎農業高等学校</t>
  </si>
  <si>
    <t>２日目の参加</t>
    <rPh sb="1" eb="3">
      <t>ニチメ</t>
    </rPh>
    <rPh sb="4" eb="6">
      <t>サンカ</t>
    </rPh>
    <phoneticPr fontId="3"/>
  </si>
  <si>
    <t>宮崎県立宮崎東高等学校</t>
  </si>
  <si>
    <t>宮崎県立宮崎南高等学校</t>
  </si>
  <si>
    <t>派遣依頼文書の有無</t>
    <rPh sb="0" eb="2">
      <t>ハケン</t>
    </rPh>
    <rPh sb="2" eb="4">
      <t>イライ</t>
    </rPh>
    <rPh sb="4" eb="6">
      <t>ブンショ</t>
    </rPh>
    <rPh sb="7" eb="9">
      <t>ウム</t>
    </rPh>
    <phoneticPr fontId="3"/>
  </si>
  <si>
    <t>宮崎県立高城高等学校</t>
  </si>
  <si>
    <t>宮崎県立都城泉ヶ丘高等学校</t>
  </si>
  <si>
    <t>備考欄</t>
    <rPh sb="0" eb="3">
      <t>ビコウラン</t>
    </rPh>
    <phoneticPr fontId="3"/>
  </si>
  <si>
    <t>宮崎県立都城西高等学校</t>
  </si>
  <si>
    <t>宮崎県立都城工業高等学校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</si>
  <si>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</si>
  <si>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宮崎県立都城商業高等学校</t>
  </si>
  <si>
    <t>宮崎県立都城農業高等学校</t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</si>
  <si>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3"/>
  </si>
  <si>
    <t>宮崎県立延岡高等学校</t>
  </si>
  <si>
    <t>宮崎県立延岡工業高等学校</t>
  </si>
  <si>
    <t>アナウンス　総数</t>
    <rPh sb="6" eb="8">
      <t>ソウスウ</t>
    </rPh>
    <phoneticPr fontId="3"/>
  </si>
  <si>
    <t>朗読　総数</t>
    <rPh sb="0" eb="2">
      <t>ロウドク</t>
    </rPh>
    <rPh sb="3" eb="5">
      <t>ソウスウ</t>
    </rPh>
    <phoneticPr fontId="3"/>
  </si>
  <si>
    <t>宮崎県立延岡商業高等学校</t>
  </si>
  <si>
    <t>宮崎県立延岡星雲高等学校</t>
    <rPh sb="6" eb="8">
      <t>セイウン</t>
    </rPh>
    <phoneticPr fontId="2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</si>
  <si>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3"/>
  </si>
  <si>
    <t>宮崎県立延岡青朋高等学校</t>
  </si>
  <si>
    <t>宮崎県立日南高等学校</t>
  </si>
  <si>
    <t>×1,000円がエントリー代</t>
    <rPh sb="6" eb="7">
      <t>エン</t>
    </rPh>
    <rPh sb="13" eb="14">
      <t>ダイ</t>
    </rPh>
    <phoneticPr fontId="2"/>
  </si>
  <si>
    <t>宮崎県立日南振徳高等学校</t>
  </si>
  <si>
    <t>宮崎県立小林高等学校</t>
  </si>
  <si>
    <t>宮崎県立小林秀峰高等学校</t>
  </si>
  <si>
    <t>小林秀峰</t>
  </si>
  <si>
    <t>宮崎県立富島高等学校</t>
  </si>
  <si>
    <t>富島</t>
  </si>
  <si>
    <r>
      <t xml:space="preserve">生徒 部長名
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学年</t>
    </r>
    <rPh sb="0" eb="2">
      <t>セイト</t>
    </rPh>
    <rPh sb="3" eb="6">
      <t>ブチョウメイ</t>
    </rPh>
    <rPh sb="9" eb="11">
      <t>ガクネン</t>
    </rPh>
    <phoneticPr fontId="3"/>
  </si>
  <si>
    <t>生徒自署</t>
    <rPh sb="0" eb="2">
      <t>セイト</t>
    </rPh>
    <rPh sb="2" eb="4">
      <t>ジショ</t>
    </rPh>
    <phoneticPr fontId="2"/>
  </si>
  <si>
    <t>宮崎県立日向高等学校</t>
  </si>
  <si>
    <t>日向</t>
  </si>
  <si>
    <t>宮崎県立日向工業高等学校</t>
  </si>
  <si>
    <t>日向工業</t>
  </si>
  <si>
    <t>宮崎県立福島高等学校</t>
  </si>
  <si>
    <t>福島</t>
  </si>
  <si>
    <t>宮崎県立西都商業高等学校</t>
  </si>
  <si>
    <t>西都商業</t>
  </si>
  <si>
    <t>参加申込書　エントリー一覧表　　</t>
  </si>
  <si>
    <t>申込書①</t>
    <rPh sb="0" eb="3">
      <t>モウシコミショ</t>
    </rPh>
    <phoneticPr fontId="2"/>
  </si>
  <si>
    <t>宮崎県立妻高等学校</t>
  </si>
  <si>
    <t>妻</t>
  </si>
  <si>
    <t>宮崎県立飯野高等学校</t>
  </si>
  <si>
    <t>飯野</t>
  </si>
  <si>
    <t>宮崎県立本庄高等学校</t>
  </si>
  <si>
    <t>本庄</t>
  </si>
  <si>
    <t>宮崎県立高鍋高等学校</t>
  </si>
  <si>
    <t>高鍋</t>
  </si>
  <si>
    <t>宮崎県立高鍋農業高等学校</t>
  </si>
  <si>
    <t>高鍋農業</t>
  </si>
  <si>
    <t>生徒 部長名</t>
    <rPh sb="0" eb="2">
      <t>セイト</t>
    </rPh>
    <rPh sb="3" eb="6">
      <t>ブチョウメイ</t>
    </rPh>
    <phoneticPr fontId="3"/>
  </si>
  <si>
    <t>学年</t>
    <rPh sb="0" eb="2">
      <t>ガクネン</t>
    </rPh>
    <phoneticPr fontId="3"/>
  </si>
  <si>
    <t>申込用紙　　　　全</t>
    <rPh sb="0" eb="2">
      <t>モウシコミ</t>
    </rPh>
    <rPh sb="2" eb="4">
      <t>ヨウシ</t>
    </rPh>
    <rPh sb="8" eb="9">
      <t>ゼン</t>
    </rPh>
    <phoneticPr fontId="3"/>
  </si>
  <si>
    <t>枚のうち</t>
    <phoneticPr fontId="3"/>
  </si>
  <si>
    <t>宮崎県立都農高等学校</t>
  </si>
  <si>
    <t>都農</t>
  </si>
  <si>
    <t>枚目</t>
    <phoneticPr fontId="3"/>
  </si>
  <si>
    <t>宮崎県立門川高等学校</t>
  </si>
  <si>
    <t>門川</t>
  </si>
  <si>
    <r>
      <t xml:space="preserve">学校名
</t>
    </r>
    <r>
      <rPr>
        <sz val="8"/>
        <color rgb="FFFF0000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3"/>
  </si>
  <si>
    <t>部門</t>
    <phoneticPr fontId="3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</si>
  <si>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</si>
  <si>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3"/>
  </si>
  <si>
    <t>朗読部門</t>
    <rPh sb="0" eb="2">
      <t>ロウドク</t>
    </rPh>
    <rPh sb="2" eb="4">
      <t>ブモン</t>
    </rPh>
    <phoneticPr fontId="3"/>
  </si>
  <si>
    <t>番組部門</t>
    <rPh sb="0" eb="2">
      <t>バングミ</t>
    </rPh>
    <rPh sb="2" eb="4">
      <t>ブモン</t>
    </rPh>
    <phoneticPr fontId="2"/>
  </si>
  <si>
    <t>宮崎県立高千穂高等学校</t>
  </si>
  <si>
    <t>高千穂</t>
  </si>
  <si>
    <t>・</t>
    <phoneticPr fontId="3"/>
  </si>
  <si>
    <t>リストから部門を選ぶ</t>
    <rPh sb="5" eb="7">
      <t>ブモン</t>
    </rPh>
    <rPh sb="8" eb="9">
      <t>エラ</t>
    </rPh>
    <phoneticPr fontId="3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</si>
  <si>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3"/>
  </si>
  <si>
    <t>※アナのみ</t>
    <phoneticPr fontId="3"/>
  </si>
  <si>
    <t>朗読作品番号</t>
    <rPh sb="0" eb="2">
      <t>ロウドク</t>
    </rPh>
    <rPh sb="2" eb="4">
      <t>サクヒン</t>
    </rPh>
    <rPh sb="4" eb="6">
      <t>バンゴウ</t>
    </rPh>
    <phoneticPr fontId="3"/>
  </si>
  <si>
    <t>朗読作品名</t>
    <rPh sb="0" eb="2">
      <t>ロウドク</t>
    </rPh>
    <rPh sb="2" eb="4">
      <t>サクヒン</t>
    </rPh>
    <rPh sb="4" eb="5">
      <t>メイ</t>
    </rPh>
    <phoneticPr fontId="3"/>
  </si>
  <si>
    <t>メディア規格</t>
    <rPh sb="4" eb="6">
      <t>キカク</t>
    </rPh>
    <phoneticPr fontId="2"/>
  </si>
  <si>
    <t>入賞</t>
    <rPh sb="0" eb="2">
      <t>ニュウショウ</t>
    </rPh>
    <phoneticPr fontId="3"/>
  </si>
  <si>
    <t>演順</t>
    <rPh sb="0" eb="2">
      <t>エンジュン</t>
    </rPh>
    <phoneticPr fontId="3"/>
  </si>
  <si>
    <t>宮崎県立五ヶ瀬中等教育学校</t>
  </si>
  <si>
    <t>五ヶ瀬中等教育</t>
    <rPh sb="3" eb="5">
      <t>チュウトウ</t>
    </rPh>
    <rPh sb="5" eb="7">
      <t>キョウイク</t>
    </rPh>
    <phoneticPr fontId="3"/>
  </si>
  <si>
    <t>日南学園高等学校 宮崎穎学館</t>
  </si>
  <si>
    <t>日南学園 宮崎穎学館</t>
  </si>
  <si>
    <t>日章学園高等学校</t>
  </si>
  <si>
    <t>日章学園</t>
  </si>
  <si>
    <t>日向学院高等学校</t>
  </si>
  <si>
    <t>日向学院</t>
  </si>
  <si>
    <t>鵬翔高等学校</t>
  </si>
  <si>
    <t>鵬翔</t>
  </si>
  <si>
    <t>宮崎日本大学高等学校</t>
  </si>
  <si>
    <t>宮崎日大</t>
  </si>
  <si>
    <t>宮崎第一高等学校</t>
  </si>
  <si>
    <t>宮崎第一</t>
  </si>
  <si>
    <t>宮崎学園高等学校</t>
  </si>
  <si>
    <t>宮崎学園</t>
  </si>
  <si>
    <t>明倫館学院</t>
  </si>
  <si>
    <t>明倫館</t>
  </si>
  <si>
    <t>日章学園九州国際高等学校</t>
  </si>
  <si>
    <t>日章学園 九州国際</t>
  </si>
  <si>
    <t>小林西高等学校</t>
  </si>
  <si>
    <t>小林西</t>
  </si>
  <si>
    <t>日南学園高等学校</t>
  </si>
  <si>
    <t>日南学園</t>
  </si>
  <si>
    <t>延岡学園高等学校</t>
  </si>
  <si>
    <t>延岡学園</t>
  </si>
  <si>
    <t>聖心ウルスラ学園高等学校</t>
  </si>
  <si>
    <t>聖心ウルスラ</t>
  </si>
  <si>
    <t>都城聖ドミニコ学園高等学校</t>
  </si>
  <si>
    <t>都城聖ドミニコ</t>
  </si>
  <si>
    <t>都城高等学校</t>
  </si>
  <si>
    <t>都城</t>
  </si>
  <si>
    <t>都城東高等学校</t>
  </si>
  <si>
    <t>都城東</t>
  </si>
  <si>
    <t>宮崎県立みやざき中央支援学校</t>
  </si>
  <si>
    <t>みやざき中央支援</t>
    <rPh sb="4" eb="6">
      <t>チュウオウ</t>
    </rPh>
    <rPh sb="6" eb="8">
      <t>シエン</t>
    </rPh>
    <phoneticPr fontId="3"/>
  </si>
  <si>
    <t>宮崎県立赤江まつばら支援学校</t>
  </si>
  <si>
    <t>赤江まつばら支援</t>
  </si>
  <si>
    <t>宮崎県立みなみのかぜ支援学校</t>
  </si>
  <si>
    <t>みなみのかぜ支援</t>
  </si>
  <si>
    <t>宮崎県立清武せいりゅう支援学校</t>
  </si>
  <si>
    <t>清武せいりゅう支援</t>
  </si>
  <si>
    <t>宮崎県立日南くろしお支援学校</t>
  </si>
  <si>
    <t>日南くろしお支援</t>
  </si>
  <si>
    <t>宮崎県立日向ひまわり支援学校</t>
  </si>
  <si>
    <t>日向ひまわり支援</t>
  </si>
  <si>
    <t>宮崎県立都城きりしま支援学校 小林校</t>
  </si>
  <si>
    <t>都城きりしま支援 小林</t>
  </si>
  <si>
    <t>　　　　放送専門部会長　殿</t>
  </si>
  <si>
    <t>宮崎県立都城きりしま支援学校</t>
  </si>
  <si>
    <t>都城きりしま支援</t>
  </si>
  <si>
    <t>校長名</t>
    <rPh sb="0" eb="3">
      <t>コウチョウメイ</t>
    </rPh>
    <phoneticPr fontId="3"/>
  </si>
  <si>
    <t>池田輝彦</t>
    <rPh sb="0" eb="4">
      <t>イケダテルヒコ</t>
    </rPh>
    <phoneticPr fontId="2"/>
  </si>
  <si>
    <t>印</t>
    <rPh sb="0" eb="1">
      <t>イン</t>
    </rPh>
    <phoneticPr fontId="3"/>
  </si>
  <si>
    <t>宮崎県立延岡しろやま支援学校</t>
  </si>
  <si>
    <t>延岡しろやま支援</t>
  </si>
  <si>
    <t>申込書②</t>
    <rPh sb="0" eb="3">
      <t>モウシコミショ</t>
    </rPh>
    <phoneticPr fontId="2"/>
  </si>
  <si>
    <t>宮崎県立延岡しろやま支援学校 高千穂校</t>
  </si>
  <si>
    <t>延岡しろやま支援 高千穂</t>
  </si>
  <si>
    <t>宮崎県立都城さくら聴覚支援学校</t>
  </si>
  <si>
    <t>都城さくら聴覚支援</t>
  </si>
  <si>
    <t>日向ひまわり支援</t>
    <phoneticPr fontId="3"/>
  </si>
  <si>
    <t>都城きりしま支援 小林</t>
    <phoneticPr fontId="3"/>
  </si>
  <si>
    <t>都城きりしま支援</t>
    <phoneticPr fontId="3"/>
  </si>
  <si>
    <t>延岡しろやま支援</t>
    <phoneticPr fontId="3"/>
  </si>
  <si>
    <t>延岡しろやま支援 高千穂</t>
    <phoneticPr fontId="3"/>
  </si>
  <si>
    <t>都城さくら聴覚支援</t>
    <phoneticPr fontId="3"/>
  </si>
  <si>
    <t>　</t>
  </si>
  <si>
    <t>申込書③</t>
    <rPh sb="0" eb="3">
      <t>モウシコミショ</t>
    </rPh>
    <phoneticPr fontId="2"/>
  </si>
  <si>
    <t>飯野</t>
    <phoneticPr fontId="3"/>
  </si>
  <si>
    <t>本庄</t>
    <phoneticPr fontId="3"/>
  </si>
  <si>
    <t>掌の小説</t>
    <rPh sb="0" eb="1">
      <t>テノヒラ</t>
    </rPh>
    <rPh sb="2" eb="4">
      <t>ショウセツ</t>
    </rPh>
    <phoneticPr fontId="2"/>
  </si>
  <si>
    <t>遠い朝の本たち</t>
    <rPh sb="0" eb="1">
      <t>トオ</t>
    </rPh>
    <rPh sb="2" eb="3">
      <t>アサ</t>
    </rPh>
    <rPh sb="4" eb="5">
      <t>ホン</t>
    </rPh>
    <phoneticPr fontId="2"/>
  </si>
  <si>
    <t>愛の妖精</t>
    <rPh sb="0" eb="1">
      <t>アイ</t>
    </rPh>
    <rPh sb="2" eb="4">
      <t>ヨウセイ</t>
    </rPh>
    <phoneticPr fontId="2"/>
  </si>
  <si>
    <t>宇治拾遺物語</t>
    <rPh sb="0" eb="2">
      <t>ウジ</t>
    </rPh>
    <rPh sb="2" eb="4">
      <t>シュウイ</t>
    </rPh>
    <rPh sb="4" eb="6">
      <t>モノガタリ</t>
    </rPh>
    <phoneticPr fontId="2"/>
  </si>
  <si>
    <t>佐土原</t>
    <phoneticPr fontId="3"/>
  </si>
  <si>
    <t>宮崎大宮</t>
    <phoneticPr fontId="3"/>
  </si>
  <si>
    <t>宮崎海洋</t>
    <phoneticPr fontId="3"/>
  </si>
  <si>
    <t>宮崎北</t>
    <phoneticPr fontId="3"/>
  </si>
  <si>
    <t>宮崎工業</t>
    <phoneticPr fontId="3"/>
  </si>
  <si>
    <t>宮崎商業</t>
    <phoneticPr fontId="3"/>
  </si>
  <si>
    <t>宮崎西</t>
    <phoneticPr fontId="3"/>
  </si>
  <si>
    <t>宮崎農業</t>
    <phoneticPr fontId="3"/>
  </si>
  <si>
    <t>宮崎東</t>
    <phoneticPr fontId="3"/>
  </si>
  <si>
    <t>宮崎南</t>
    <phoneticPr fontId="3"/>
  </si>
  <si>
    <t>高城</t>
    <phoneticPr fontId="3"/>
  </si>
  <si>
    <t>都城泉ヶ丘</t>
    <phoneticPr fontId="3"/>
  </si>
  <si>
    <t>都城西</t>
    <phoneticPr fontId="3"/>
  </si>
  <si>
    <t>都城工業</t>
    <phoneticPr fontId="3"/>
  </si>
  <si>
    <t>都城商業</t>
    <phoneticPr fontId="3"/>
  </si>
  <si>
    <t>都城農業</t>
    <phoneticPr fontId="3"/>
  </si>
  <si>
    <t>延岡</t>
    <phoneticPr fontId="3"/>
  </si>
  <si>
    <t>延岡工業</t>
    <phoneticPr fontId="3"/>
  </si>
  <si>
    <t>延岡商業</t>
    <phoneticPr fontId="3"/>
  </si>
  <si>
    <t>延岡青朋</t>
    <phoneticPr fontId="3"/>
  </si>
  <si>
    <t>日南</t>
    <phoneticPr fontId="3"/>
  </si>
  <si>
    <t>日南振徳</t>
    <phoneticPr fontId="3"/>
  </si>
  <si>
    <t>小林</t>
    <phoneticPr fontId="3"/>
  </si>
  <si>
    <r>
      <t>①5月31日（水）までにアナウンス・朗読原稿、</t>
    </r>
    <r>
      <rPr>
        <u/>
        <sz val="11"/>
        <color rgb="FFFF0000"/>
        <rFont val="HGPｺﾞｼｯｸM"/>
        <family val="3"/>
        <charset val="128"/>
      </rPr>
      <t>書面による申込書（当該ファイルを印刷したもの）を郵送で提出</t>
    </r>
    <r>
      <rPr>
        <sz val="11"/>
        <rFont val="HGPｺﾞｼｯｸM"/>
        <family val="3"/>
        <charset val="128"/>
      </rPr>
      <t>してください。</t>
    </r>
    <r>
      <rPr>
        <sz val="11"/>
        <color theme="1"/>
        <rFont val="HGPｺﾞｼｯｸM"/>
        <family val="3"/>
        <charset val="128"/>
      </rPr>
      <t xml:space="preserve">
②インターネットによる申し込みの後、不参加（辞退）がある場合は、提出原稿と一致するように、上記の</t>
    </r>
    <r>
      <rPr>
        <u/>
        <sz val="11"/>
        <color rgb="FFFF0000"/>
        <rFont val="HGPｺﾞｼｯｸM"/>
        <family val="3"/>
        <charset val="128"/>
      </rPr>
      <t>「部門別の数</t>
    </r>
    <r>
      <rPr>
        <sz val="11"/>
        <color theme="1"/>
        <rFont val="HGPｺﾞｼｯｸM"/>
        <family val="3"/>
        <charset val="128"/>
      </rPr>
      <t>」と</t>
    </r>
    <r>
      <rPr>
        <u/>
        <sz val="11"/>
        <color rgb="FFFF0000"/>
        <rFont val="HGPｺﾞｼｯｸM"/>
        <family val="3"/>
        <charset val="128"/>
      </rPr>
      <t>上記①の申込書の「該当欄」に取り消し線と訂正した数</t>
    </r>
    <r>
      <rPr>
        <sz val="11"/>
        <color theme="1"/>
        <rFont val="HGPｺﾞｼｯｸM"/>
        <family val="3"/>
        <charset val="128"/>
      </rPr>
      <t>を手書きで必ず記入してください。</t>
    </r>
    <rPh sb="7" eb="8">
      <t>スイ</t>
    </rPh>
    <rPh sb="18" eb="20">
      <t>ロウドク</t>
    </rPh>
    <rPh sb="47" eb="49">
      <t>ユウソウ</t>
    </rPh>
    <rPh sb="92" eb="94">
      <t>テイシュツ</t>
    </rPh>
    <rPh sb="94" eb="96">
      <t>ゲンコウ</t>
    </rPh>
    <rPh sb="97" eb="99">
      <t>イッチ</t>
    </rPh>
    <rPh sb="116" eb="118">
      <t>ジョウキ</t>
    </rPh>
    <rPh sb="120" eb="123">
      <t>モウシコミショ</t>
    </rPh>
    <rPh sb="142" eb="144">
      <t>テガ</t>
    </rPh>
    <phoneticPr fontId="2"/>
  </si>
  <si>
    <t>申込ファイル名</t>
    <rPh sb="0" eb="2">
      <t>モウシコミ</t>
    </rPh>
    <rPh sb="6" eb="7">
      <t>メイ</t>
    </rPh>
    <phoneticPr fontId="2"/>
  </si>
  <si>
    <t>01sadowara</t>
    <phoneticPr fontId="2"/>
  </si>
  <si>
    <t>11takajo</t>
    <phoneticPr fontId="2"/>
  </si>
  <si>
    <t>02oomiya</t>
    <phoneticPr fontId="2"/>
  </si>
  <si>
    <t>03kaiyo</t>
    <phoneticPr fontId="2"/>
  </si>
  <si>
    <t>22nichinan</t>
    <phoneticPr fontId="2"/>
  </si>
  <si>
    <t>24kobayashi</t>
    <phoneticPr fontId="2"/>
  </si>
  <si>
    <t>26tomishima</t>
    <phoneticPr fontId="2"/>
  </si>
  <si>
    <t>27hyuga</t>
    <phoneticPr fontId="2"/>
  </si>
  <si>
    <t>28hyugakogyo</t>
    <phoneticPr fontId="2"/>
  </si>
  <si>
    <t>29hukushima</t>
    <phoneticPr fontId="2"/>
  </si>
  <si>
    <t>31tsuma</t>
    <phoneticPr fontId="2"/>
  </si>
  <si>
    <t>32iino</t>
    <phoneticPr fontId="2"/>
  </si>
  <si>
    <t>33honjo</t>
    <phoneticPr fontId="2"/>
  </si>
  <si>
    <t>34takanabe</t>
    <phoneticPr fontId="2"/>
  </si>
  <si>
    <t>36tsuno</t>
    <phoneticPr fontId="2"/>
  </si>
  <si>
    <t>37kadokawa</t>
    <phoneticPr fontId="2"/>
  </si>
  <si>
    <t>38takachiho</t>
    <phoneticPr fontId="2"/>
  </si>
  <si>
    <t>39gokase</t>
    <phoneticPr fontId="2"/>
  </si>
  <si>
    <t>40eigakukan</t>
    <phoneticPr fontId="2"/>
  </si>
  <si>
    <t>42hyugagakuin</t>
    <phoneticPr fontId="2"/>
  </si>
  <si>
    <t>43hosho</t>
    <phoneticPr fontId="2"/>
  </si>
  <si>
    <t>41nissho</t>
    <phoneticPr fontId="2"/>
  </si>
  <si>
    <t>44nichidai</t>
    <phoneticPr fontId="2"/>
  </si>
  <si>
    <t>45daiichi</t>
    <phoneticPr fontId="2"/>
  </si>
  <si>
    <t>47meirinkan</t>
    <phoneticPr fontId="2"/>
  </si>
  <si>
    <t>48kyusyukokusai</t>
    <phoneticPr fontId="2"/>
  </si>
  <si>
    <t>49kobayashinishi</t>
    <phoneticPr fontId="2"/>
  </si>
  <si>
    <t>50nichinangakuen</t>
    <phoneticPr fontId="2"/>
  </si>
  <si>
    <t>51nobeokagakuen</t>
    <phoneticPr fontId="2"/>
  </si>
  <si>
    <t>52ursula</t>
    <phoneticPr fontId="2"/>
  </si>
  <si>
    <t>53dominico</t>
    <phoneticPr fontId="2"/>
  </si>
  <si>
    <t>54miyakonojo</t>
    <phoneticPr fontId="2"/>
  </si>
  <si>
    <t>55miyakonojohigashi</t>
    <phoneticPr fontId="2"/>
  </si>
  <si>
    <t>56miyazakicyuo</t>
    <phoneticPr fontId="2"/>
  </si>
  <si>
    <t>57akaematsubara</t>
    <phoneticPr fontId="2"/>
  </si>
  <si>
    <t>58minaminokaze</t>
    <phoneticPr fontId="2"/>
  </si>
  <si>
    <t>59kiyotakeseiryu</t>
    <phoneticPr fontId="2"/>
  </si>
  <si>
    <t>60nichinankuroshio</t>
    <phoneticPr fontId="2"/>
  </si>
  <si>
    <t>61hyugahimawari</t>
    <phoneticPr fontId="2"/>
  </si>
  <si>
    <t>65nobeokashiroyamatakachiho</t>
    <phoneticPr fontId="2"/>
  </si>
  <si>
    <t>62miyakonojokirishima</t>
    <phoneticPr fontId="2"/>
  </si>
  <si>
    <t>63miyakonojokirishimakobayashi</t>
    <phoneticPr fontId="2"/>
  </si>
  <si>
    <t>宮崎県立児湯るぴなす支援学校</t>
    <phoneticPr fontId="2"/>
  </si>
  <si>
    <t>宮崎県立都城きりしま支援学校</t>
    <phoneticPr fontId="2"/>
  </si>
  <si>
    <t>宮崎県立延岡しろやま支援学校 高千穂校</t>
    <rPh sb="15" eb="18">
      <t>タカチホ</t>
    </rPh>
    <rPh sb="18" eb="19">
      <t>コウ</t>
    </rPh>
    <phoneticPr fontId="2"/>
  </si>
  <si>
    <t>宮崎県立明星視覚支援学校</t>
    <phoneticPr fontId="2"/>
  </si>
  <si>
    <t>宮崎県立都城さくら聴覚支援学校</t>
    <phoneticPr fontId="2"/>
  </si>
  <si>
    <t>64koyurupinasu</t>
    <phoneticPr fontId="2"/>
  </si>
  <si>
    <t>66myojo</t>
    <phoneticPr fontId="2"/>
  </si>
  <si>
    <t>67miyakonojosakura</t>
    <phoneticPr fontId="2"/>
  </si>
  <si>
    <t>68nobeokashiroyama</t>
    <phoneticPr fontId="2"/>
  </si>
  <si>
    <t>1ページ</t>
    <phoneticPr fontId="2"/>
  </si>
  <si>
    <t>２ページ</t>
    <phoneticPr fontId="2"/>
  </si>
  <si>
    <t>３ページ</t>
    <phoneticPr fontId="2"/>
  </si>
  <si>
    <t>４ページ</t>
    <phoneticPr fontId="2"/>
  </si>
  <si>
    <t>チア男子!!</t>
    <rPh sb="2" eb="4">
      <t>ダンシ</t>
    </rPh>
    <phoneticPr fontId="2"/>
  </si>
  <si>
    <t>↓学校名確認セル</t>
    <rPh sb="1" eb="3">
      <t>ガッコウ</t>
    </rPh>
    <rPh sb="3" eb="4">
      <t>メイ</t>
    </rPh>
    <rPh sb="4" eb="6">
      <t>カクニン</t>
    </rPh>
    <phoneticPr fontId="2"/>
  </si>
  <si>
    <t>↓申込ファイル名</t>
    <rPh sb="1" eb="3">
      <t>モウシコミ</t>
    </rPh>
    <rPh sb="7" eb="8">
      <t>メイ</t>
    </rPh>
    <phoneticPr fontId="2"/>
  </si>
  <si>
    <t>　　　　（宮崎南高等学校副校長）</t>
    <rPh sb="7" eb="8">
      <t>ミナミ</t>
    </rPh>
    <phoneticPr fontId="2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</si>
  <si>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</si>
  <si>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H28
高総文祭</t>
    <rPh sb="4" eb="6">
      <t>コウソウ</t>
    </rPh>
    <rPh sb="6" eb="8">
      <t>ブンサイ</t>
    </rPh>
    <phoneticPr fontId="3"/>
  </si>
  <si>
    <t>H28
新人戦</t>
    <rPh sb="4" eb="7">
      <t>シンジンセン</t>
    </rPh>
    <phoneticPr fontId="3"/>
  </si>
  <si>
    <t>04miyakita</t>
    <phoneticPr fontId="2"/>
  </si>
  <si>
    <t>05miyakogyo</t>
    <phoneticPr fontId="2"/>
  </si>
  <si>
    <t>06miyasho</t>
    <phoneticPr fontId="2"/>
  </si>
  <si>
    <t>07miyanishi</t>
    <phoneticPr fontId="2"/>
  </si>
  <si>
    <t>08miyano</t>
    <phoneticPr fontId="2"/>
  </si>
  <si>
    <t>09miyahigashi</t>
    <phoneticPr fontId="2"/>
  </si>
  <si>
    <t>10miyaminami</t>
    <phoneticPr fontId="2"/>
  </si>
  <si>
    <t>12izumigaoka</t>
    <phoneticPr fontId="2"/>
  </si>
  <si>
    <t>13tonishi</t>
    <phoneticPr fontId="2"/>
  </si>
  <si>
    <t>14toko</t>
    <phoneticPr fontId="2"/>
  </si>
  <si>
    <t>15tosho</t>
    <phoneticPr fontId="2"/>
  </si>
  <si>
    <t>16tono</t>
    <phoneticPr fontId="2"/>
  </si>
  <si>
    <t>17nobetaka</t>
    <phoneticPr fontId="2"/>
  </si>
  <si>
    <t>18nobeko</t>
    <phoneticPr fontId="2"/>
  </si>
  <si>
    <t>19nobesho</t>
    <phoneticPr fontId="2"/>
  </si>
  <si>
    <t>20seiun</t>
    <phoneticPr fontId="2"/>
  </si>
  <si>
    <t>21seiho</t>
    <phoneticPr fontId="2"/>
  </si>
  <si>
    <t>23shintoku</t>
    <phoneticPr fontId="2"/>
  </si>
  <si>
    <t>25syuho</t>
    <phoneticPr fontId="2"/>
  </si>
  <si>
    <t>30saitosho</t>
    <phoneticPr fontId="2"/>
  </si>
  <si>
    <t>35takano</t>
    <phoneticPr fontId="2"/>
  </si>
  <si>
    <t>46miyaga</t>
    <phoneticPr fontId="2"/>
  </si>
  <si>
    <t>エントリー一覧</t>
    <phoneticPr fontId="2"/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</si>
  <si>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33" eb="34">
      <t>カナラ</t>
    </rPh>
    <rPh sb="35" eb="37">
      <t>キニュウ</t>
    </rPh>
    <phoneticPr fontId="3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</si>
  <si>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●番組部門は作品名の
　よみかた
　　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8" eb="39">
      <t>カナラ</t>
    </rPh>
    <rPh sb="40" eb="42">
      <t>キニュウ</t>
    </rPh>
    <phoneticPr fontId="3"/>
  </si>
  <si>
    <t>第64回NHK杯全国高校放送コンテスト　宮崎県予選</t>
    <rPh sb="7" eb="8">
      <t>ハイ</t>
    </rPh>
    <rPh sb="8" eb="10">
      <t>ゼンコク</t>
    </rPh>
    <rPh sb="10" eb="12">
      <t>コウコウ</t>
    </rPh>
    <rPh sb="20" eb="23">
      <t>ミヤザキケン</t>
    </rPh>
    <rPh sb="23" eb="25">
      <t>ヨセン</t>
    </rPh>
    <phoneticPr fontId="3"/>
  </si>
  <si>
    <r>
      <t xml:space="preserve">2人目
</t>
    </r>
    <r>
      <rPr>
        <sz val="9"/>
        <color rgb="FFFF0000"/>
        <rFont val="ＭＳ Ｐゴシック"/>
        <family val="3"/>
        <charset val="128"/>
      </rPr>
      <t>●(姓と名間は1字空白）</t>
    </r>
    <rPh sb="0" eb="3">
      <t>フタリメ</t>
    </rPh>
    <phoneticPr fontId="3"/>
  </si>
  <si>
    <r>
      <t xml:space="preserve">１人目
</t>
    </r>
    <r>
      <rPr>
        <sz val="9"/>
        <color rgb="FFFF0000"/>
        <rFont val="ＭＳ Ｐゴシック"/>
        <family val="3"/>
        <charset val="128"/>
      </rPr>
      <t>●(姓と名間は1字空白）</t>
    </r>
    <rPh sb="1" eb="2">
      <t>ニン</t>
    </rPh>
    <rPh sb="2" eb="3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</si>
</sst>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0&quot;人&quot;"/>
    <numFmt numFmtId="177" formatCode="##0&quot;作品&quot;"/>
    <numFmt numFmtId="178" formatCode="##0&quot;（人/作品）&quot;"/>
    <numFmt numFmtId="179" formatCode="[$-411]ggge&quot;年&quot;m&quot;月&quot;d&quot;日&quot;;@"/>
    <numFmt numFmtId="180" formatCode="0_ 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Verdana"/>
      <family val="2"/>
    </font>
    <font>
      <sz val="11"/>
      <color theme="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HGS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Verdana"/>
      <family val="2"/>
    </font>
    <font>
      <sz val="9"/>
      <name val="Verdana"/>
      <family val="2"/>
    </font>
    <font>
      <b/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</fills>
  <borders count="12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 style="medium">
        <color indexed="64"/>
      </right>
      <top style="thin">
        <color indexed="64"/>
      </top>
      <bottom style="double">
        <color theme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theme="1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indexed="64"/>
      </right>
      <top style="double">
        <color indexed="64"/>
      </top>
      <bottom style="thin">
        <color theme="1"/>
      </bottom>
      <diagonal/>
    </border>
    <border>
      <left style="dotted">
        <color indexed="64"/>
      </left>
      <right style="medium">
        <color theme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thin">
        <color theme="1"/>
      </top>
      <bottom style="medium">
        <color indexed="64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top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9" xfId="0" applyFont="1" applyFill="1" applyBorder="1" applyAlignment="1" applyProtection="1">
      <alignment horizontal="left" vertical="center" shrinkToFit="1"/>
    </xf>
    <xf numFmtId="0" fontId="22" fillId="0" borderId="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 wrapText="1" shrinkToFit="1"/>
    </xf>
    <xf numFmtId="0" fontId="13" fillId="0" borderId="0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horizontal="right" vertical="center"/>
    </xf>
    <xf numFmtId="0" fontId="13" fillId="0" borderId="12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6" fillId="0" borderId="0" xfId="0" applyFont="1" applyAlignment="1" applyProtection="1"/>
    <xf numFmtId="0" fontId="13" fillId="0" borderId="13" xfId="0" applyFont="1" applyBorder="1" applyAlignment="1" applyProtection="1">
      <alignment horizontal="center"/>
    </xf>
    <xf numFmtId="0" fontId="6" fillId="0" borderId="15" xfId="0" applyFont="1" applyBorder="1" applyAlignment="1" applyProtection="1"/>
    <xf numFmtId="0" fontId="25" fillId="0" borderId="0" xfId="0" applyFont="1" applyFill="1" applyProtection="1">
      <alignment vertical="center"/>
    </xf>
    <xf numFmtId="0" fontId="12" fillId="0" borderId="0" xfId="0" applyFont="1" applyAlignment="1" applyProtection="1"/>
    <xf numFmtId="0" fontId="6" fillId="0" borderId="0" xfId="0" applyFont="1" applyAlignment="1"/>
    <xf numFmtId="0" fontId="13" fillId="0" borderId="16" xfId="0" applyFont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9" xfId="0" applyFont="1" applyBorder="1">
      <alignment vertical="center"/>
    </xf>
    <xf numFmtId="0" fontId="26" fillId="4" borderId="20" xfId="0" applyFont="1" applyFill="1" applyBorder="1" applyAlignment="1" applyProtection="1">
      <alignment horizontal="center" vertical="center" wrapText="1"/>
    </xf>
    <xf numFmtId="0" fontId="27" fillId="4" borderId="20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6" fillId="0" borderId="0" xfId="0" applyFont="1" applyBorder="1">
      <alignment vertical="center"/>
    </xf>
    <xf numFmtId="0" fontId="27" fillId="0" borderId="22" xfId="0" applyFont="1" applyFill="1" applyBorder="1" applyAlignment="1" applyProtection="1">
      <alignment vertical="center" wrapText="1"/>
    </xf>
    <xf numFmtId="176" fontId="0" fillId="4" borderId="23" xfId="0" applyNumberFormat="1" applyFill="1" applyBorder="1" applyAlignment="1" applyProtection="1">
      <alignment horizontal="center" vertical="center"/>
    </xf>
    <xf numFmtId="177" fontId="0" fillId="0" borderId="21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0" fillId="0" borderId="22" xfId="0" applyNumberFormat="1" applyFill="1" applyBorder="1" applyAlignment="1" applyProtection="1">
      <alignment vertical="center"/>
    </xf>
    <xf numFmtId="0" fontId="16" fillId="0" borderId="19" xfId="0" applyFont="1" applyBorder="1" applyProtection="1">
      <alignment vertical="center"/>
    </xf>
    <xf numFmtId="0" fontId="27" fillId="4" borderId="21" xfId="0" applyFont="1" applyFill="1" applyBorder="1" applyAlignment="1" applyProtection="1">
      <alignment horizontal="center" vertical="center" wrapText="1"/>
    </xf>
    <xf numFmtId="0" fontId="27" fillId="4" borderId="24" xfId="0" applyFont="1" applyFill="1" applyBorder="1" applyAlignment="1" applyProtection="1">
      <alignment horizontal="center" vertical="center" wrapText="1"/>
    </xf>
    <xf numFmtId="177" fontId="0" fillId="0" borderId="0" xfId="0" applyNumberFormat="1" applyFill="1" applyBorder="1" applyAlignment="1" applyProtection="1">
      <alignment horizontal="center" vertical="center"/>
    </xf>
    <xf numFmtId="0" fontId="16" fillId="3" borderId="20" xfId="0" applyFont="1" applyFill="1" applyBorder="1" applyProtection="1">
      <alignment vertical="center"/>
    </xf>
    <xf numFmtId="177" fontId="0" fillId="0" borderId="22" xfId="0" applyNumberFormat="1" applyFill="1" applyBorder="1" applyAlignment="1" applyProtection="1">
      <alignment horizontal="center" vertical="center"/>
    </xf>
    <xf numFmtId="177" fontId="0" fillId="4" borderId="26" xfId="0" applyNumberFormat="1" applyFill="1" applyBorder="1" applyAlignment="1" applyProtection="1">
      <alignment horizontal="center" vertical="center"/>
    </xf>
    <xf numFmtId="178" fontId="28" fillId="3" borderId="23" xfId="0" applyNumberFormat="1" applyFont="1" applyFill="1" applyBorder="1" applyAlignment="1" applyProtection="1">
      <alignment horizontal="center" vertical="center"/>
    </xf>
    <xf numFmtId="177" fontId="29" fillId="0" borderId="0" xfId="0" applyNumberFormat="1" applyFont="1" applyFill="1" applyBorder="1" applyAlignment="1" applyProtection="1">
      <alignment horizontal="center" vertical="center"/>
    </xf>
    <xf numFmtId="177" fontId="0" fillId="4" borderId="23" xfId="0" applyNumberForma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16" fillId="0" borderId="28" xfId="0" applyFont="1" applyFill="1" applyBorder="1" applyProtection="1">
      <alignment vertical="center"/>
    </xf>
    <xf numFmtId="177" fontId="0" fillId="0" borderId="29" xfId="0" applyNumberFormat="1" applyFill="1" applyBorder="1" applyAlignment="1" applyProtection="1">
      <alignment vertical="center"/>
    </xf>
    <xf numFmtId="177" fontId="0" fillId="0" borderId="29" xfId="0" applyNumberFormat="1" applyFill="1" applyBorder="1" applyAlignment="1" applyProtection="1">
      <alignment horizontal="center" vertical="center"/>
    </xf>
    <xf numFmtId="0" fontId="0" fillId="0" borderId="29" xfId="0" applyFill="1" applyBorder="1" applyProtection="1">
      <alignment vertical="center"/>
    </xf>
    <xf numFmtId="177" fontId="0" fillId="0" borderId="30" xfId="0" applyNumberFormat="1" applyFill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>
      <alignment vertical="center"/>
    </xf>
    <xf numFmtId="0" fontId="16" fillId="0" borderId="0" xfId="0" applyFont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right" vertical="center"/>
    </xf>
    <xf numFmtId="0" fontId="6" fillId="0" borderId="3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right" vertical="top"/>
    </xf>
    <xf numFmtId="0" fontId="30" fillId="0" borderId="0" xfId="0" applyFont="1" applyAlignment="1" applyProtection="1">
      <alignment vertical="top"/>
    </xf>
    <xf numFmtId="0" fontId="30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vertical="center"/>
    </xf>
    <xf numFmtId="0" fontId="23" fillId="0" borderId="31" xfId="0" applyFont="1" applyBorder="1" applyAlignment="1" applyProtection="1">
      <alignment horizontal="right" vertical="center"/>
    </xf>
    <xf numFmtId="0" fontId="17" fillId="0" borderId="31" xfId="0" applyFont="1" applyFill="1" applyBorder="1" applyAlignment="1" applyProtection="1">
      <alignment vertical="center"/>
    </xf>
    <xf numFmtId="0" fontId="15" fillId="0" borderId="31" xfId="0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 wrapText="1"/>
    </xf>
    <xf numFmtId="0" fontId="31" fillId="0" borderId="47" xfId="0" applyFont="1" applyFill="1" applyBorder="1" applyAlignment="1" applyProtection="1">
      <alignment horizontal="center" vertical="center" wrapText="1"/>
    </xf>
    <xf numFmtId="0" fontId="18" fillId="3" borderId="55" xfId="0" applyFont="1" applyFill="1" applyBorder="1" applyAlignment="1" applyProtection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32" fillId="0" borderId="59" xfId="0" applyFont="1" applyBorder="1" applyAlignment="1" applyProtection="1">
      <alignment horizontal="left" vertical="center"/>
    </xf>
    <xf numFmtId="0" fontId="13" fillId="2" borderId="60" xfId="0" applyFont="1" applyFill="1" applyBorder="1" applyAlignment="1" applyProtection="1">
      <alignment horizontal="left" vertical="center"/>
      <protection locked="0"/>
    </xf>
    <xf numFmtId="0" fontId="31" fillId="0" borderId="61" xfId="0" applyFont="1" applyBorder="1" applyAlignment="1" applyProtection="1">
      <alignment horizontal="center" vertical="center"/>
    </xf>
    <xf numFmtId="0" fontId="0" fillId="2" borderId="62" xfId="0" applyFont="1" applyFill="1" applyBorder="1" applyAlignment="1" applyProtection="1">
      <alignment horizontal="center" vertical="center"/>
      <protection locked="0"/>
    </xf>
    <xf numFmtId="0" fontId="31" fillId="0" borderId="63" xfId="0" applyFont="1" applyBorder="1" applyAlignment="1" applyProtection="1">
      <alignment horizontal="center" vertical="center"/>
    </xf>
    <xf numFmtId="0" fontId="0" fillId="2" borderId="64" xfId="0" applyFont="1" applyFill="1" applyBorder="1" applyAlignment="1" applyProtection="1">
      <alignment horizontal="center" vertical="center"/>
    </xf>
    <xf numFmtId="0" fontId="3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65" xfId="0" applyFont="1" applyFill="1" applyBorder="1" applyAlignment="1" applyProtection="1">
      <alignment horizontal="left" vertical="center"/>
    </xf>
    <xf numFmtId="0" fontId="31" fillId="0" borderId="66" xfId="0" applyFont="1" applyBorder="1" applyAlignment="1" applyProtection="1">
      <alignment horizontal="center" vertical="center"/>
    </xf>
    <xf numFmtId="0" fontId="34" fillId="2" borderId="67" xfId="0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alignment vertical="center"/>
    </xf>
    <xf numFmtId="0" fontId="13" fillId="2" borderId="68" xfId="0" applyFont="1" applyFill="1" applyBorder="1" applyAlignment="1" applyProtection="1">
      <alignment horizontal="left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0" fillId="2" borderId="69" xfId="0" applyFont="1" applyFill="1" applyBorder="1" applyAlignment="1" applyProtection="1">
      <alignment horizontal="center" vertical="center"/>
      <protection locked="0"/>
    </xf>
    <xf numFmtId="0" fontId="31" fillId="0" borderId="70" xfId="0" applyFont="1" applyBorder="1" applyAlignment="1" applyProtection="1">
      <alignment horizontal="center" vertical="center"/>
    </xf>
    <xf numFmtId="0" fontId="0" fillId="2" borderId="71" xfId="0" applyFont="1" applyFill="1" applyBorder="1" applyAlignment="1" applyProtection="1">
      <alignment horizontal="center" vertical="center"/>
    </xf>
    <xf numFmtId="0" fontId="31" fillId="0" borderId="72" xfId="0" applyFont="1" applyBorder="1" applyAlignment="1" applyProtection="1">
      <alignment horizontal="center" vertical="center"/>
    </xf>
    <xf numFmtId="0" fontId="34" fillId="2" borderId="7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32" fillId="0" borderId="74" xfId="0" applyFont="1" applyBorder="1" applyAlignment="1" applyProtection="1">
      <alignment horizontal="left" vertical="center"/>
    </xf>
    <xf numFmtId="0" fontId="13" fillId="2" borderId="75" xfId="0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left" vertical="center"/>
      <protection locked="0"/>
    </xf>
    <xf numFmtId="0" fontId="31" fillId="0" borderId="78" xfId="0" applyFont="1" applyBorder="1" applyAlignment="1" applyProtection="1">
      <alignment horizontal="center" vertical="center"/>
    </xf>
    <xf numFmtId="0" fontId="0" fillId="2" borderId="79" xfId="0" applyFont="1" applyFill="1" applyBorder="1" applyAlignment="1" applyProtection="1">
      <alignment horizontal="center" vertical="center"/>
      <protection locked="0"/>
    </xf>
    <xf numFmtId="0" fontId="31" fillId="0" borderId="80" xfId="0" applyFont="1" applyBorder="1" applyAlignment="1" applyProtection="1">
      <alignment horizontal="center" vertical="center"/>
    </xf>
    <xf numFmtId="0" fontId="0" fillId="2" borderId="79" xfId="0" applyFont="1" applyFill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0" fontId="33" fillId="2" borderId="82" xfId="0" applyFont="1" applyFill="1" applyBorder="1" applyAlignment="1" applyProtection="1">
      <alignment horizontal="center" vertical="center" wrapText="1"/>
      <protection locked="0"/>
    </xf>
    <xf numFmtId="0" fontId="13" fillId="2" borderId="83" xfId="0" applyFont="1" applyFill="1" applyBorder="1" applyAlignment="1" applyProtection="1">
      <alignment horizontal="left" vertical="center"/>
    </xf>
    <xf numFmtId="0" fontId="31" fillId="0" borderId="84" xfId="0" applyFont="1" applyBorder="1" applyAlignment="1" applyProtection="1">
      <alignment horizontal="center" vertical="center"/>
    </xf>
    <xf numFmtId="0" fontId="34" fillId="2" borderId="85" xfId="0" applyFont="1" applyFill="1" applyBorder="1" applyAlignment="1" applyProtection="1">
      <alignment horizontal="center" vertical="center"/>
      <protection locked="0"/>
    </xf>
    <xf numFmtId="0" fontId="32" fillId="0" borderId="42" xfId="0" applyFont="1" applyBorder="1" applyAlignment="1" applyProtection="1">
      <alignment horizontal="left" vertical="center"/>
    </xf>
    <xf numFmtId="0" fontId="13" fillId="2" borderId="86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left" vertical="center"/>
      <protection locked="0"/>
    </xf>
    <xf numFmtId="0" fontId="0" fillId="2" borderId="71" xfId="0" applyFont="1" applyFill="1" applyBorder="1" applyAlignment="1" applyProtection="1">
      <alignment horizontal="center" vertical="center"/>
      <protection locked="0"/>
    </xf>
    <xf numFmtId="0" fontId="31" fillId="0" borderId="40" xfId="0" applyFont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left" vertical="center"/>
    </xf>
    <xf numFmtId="0" fontId="31" fillId="0" borderId="88" xfId="0" applyFont="1" applyBorder="1" applyAlignment="1" applyProtection="1">
      <alignment horizontal="center" vertical="center"/>
    </xf>
    <xf numFmtId="0" fontId="34" fillId="2" borderId="89" xfId="0" applyFont="1" applyFill="1" applyBorder="1" applyAlignment="1" applyProtection="1">
      <alignment horizontal="center" vertical="center"/>
      <protection locked="0"/>
    </xf>
    <xf numFmtId="0" fontId="13" fillId="2" borderId="90" xfId="0" applyFont="1" applyFill="1" applyBorder="1" applyAlignment="1" applyProtection="1">
      <alignment horizontal="left" vertical="center"/>
      <protection locked="0"/>
    </xf>
    <xf numFmtId="0" fontId="13" fillId="2" borderId="91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31" fillId="0" borderId="92" xfId="0" applyFont="1" applyBorder="1" applyAlignment="1" applyProtection="1">
      <alignment horizontal="center" vertical="center"/>
    </xf>
    <xf numFmtId="0" fontId="31" fillId="0" borderId="9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6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20" fillId="0" borderId="0" xfId="0" applyFont="1" applyAlignment="1" applyProtection="1"/>
    <xf numFmtId="0" fontId="35" fillId="0" borderId="0" xfId="0" applyFont="1" applyAlignment="1" applyProtection="1"/>
    <xf numFmtId="0" fontId="0" fillId="0" borderId="0" xfId="0" applyAlignment="1"/>
    <xf numFmtId="0" fontId="19" fillId="0" borderId="32" xfId="0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9" fillId="0" borderId="32" xfId="0" applyFont="1" applyBorder="1" applyAlignment="1" applyProtection="1">
      <alignment vertical="center" shrinkToFit="1"/>
    </xf>
    <xf numFmtId="0" fontId="20" fillId="0" borderId="0" xfId="0" applyFont="1" applyBorder="1" applyAlignment="1" applyProtection="1">
      <alignment horizontal="left" vertical="center"/>
    </xf>
    <xf numFmtId="0" fontId="0" fillId="0" borderId="94" xfId="0" applyBorder="1" applyAlignment="1" applyProtection="1">
      <alignment horizontal="center" vertical="center"/>
    </xf>
    <xf numFmtId="0" fontId="19" fillId="2" borderId="94" xfId="0" applyFont="1" applyFill="1" applyBorder="1" applyAlignment="1" applyProtection="1">
      <alignment horizontal="left" vertical="center"/>
    </xf>
    <xf numFmtId="0" fontId="13" fillId="2" borderId="33" xfId="0" applyFont="1" applyFill="1" applyBorder="1" applyAlignment="1" applyProtection="1">
      <alignment horizontal="center" vertical="center"/>
    </xf>
    <xf numFmtId="0" fontId="32" fillId="0" borderId="96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0" fillId="0" borderId="95" xfId="0" applyBorder="1" applyAlignment="1" applyProtection="1">
      <alignment horizontal="center" vertical="center" wrapText="1"/>
    </xf>
    <xf numFmtId="0" fontId="0" fillId="0" borderId="95" xfId="0" applyBorder="1" applyAlignment="1" applyProtection="1">
      <alignment vertical="center"/>
    </xf>
    <xf numFmtId="0" fontId="0" fillId="0" borderId="95" xfId="0" applyBorder="1" applyAlignment="1" applyProtection="1">
      <alignment horizontal="left" vertical="center"/>
    </xf>
    <xf numFmtId="0" fontId="19" fillId="2" borderId="94" xfId="0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5" fillId="0" borderId="0" xfId="0" applyFont="1">
      <alignment vertical="center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6" fillId="0" borderId="96" xfId="0" applyFont="1" applyBorder="1">
      <alignment vertical="center"/>
    </xf>
    <xf numFmtId="0" fontId="25" fillId="0" borderId="98" xfId="0" applyFont="1" applyBorder="1" applyProtection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6" fillId="0" borderId="99" xfId="0" applyFont="1" applyBorder="1">
      <alignment vertical="center"/>
    </xf>
    <xf numFmtId="0" fontId="25" fillId="0" borderId="101" xfId="0" applyFont="1" applyBorder="1" applyProtection="1">
      <alignment vertical="center"/>
    </xf>
    <xf numFmtId="0" fontId="14" fillId="0" borderId="101" xfId="0" applyFont="1" applyFill="1" applyBorder="1" applyAlignment="1" applyProtection="1">
      <alignment horizontal="left"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6" fillId="0" borderId="102" xfId="0" applyFont="1" applyBorder="1">
      <alignment vertical="center"/>
    </xf>
    <xf numFmtId="0" fontId="25" fillId="0" borderId="104" xfId="0" applyFont="1" applyBorder="1" applyProtection="1">
      <alignment vertical="center"/>
    </xf>
    <xf numFmtId="0" fontId="0" fillId="0" borderId="105" xfId="0" applyBorder="1">
      <alignment vertical="center"/>
    </xf>
    <xf numFmtId="0" fontId="0" fillId="0" borderId="26" xfId="0" applyBorder="1">
      <alignment vertical="center"/>
    </xf>
    <xf numFmtId="0" fontId="6" fillId="0" borderId="105" xfId="0" applyFont="1" applyBorder="1">
      <alignment vertical="center"/>
    </xf>
    <xf numFmtId="0" fontId="25" fillId="0" borderId="106" xfId="0" applyFont="1" applyBorder="1" applyProtection="1">
      <alignment vertical="center"/>
    </xf>
    <xf numFmtId="0" fontId="0" fillId="0" borderId="107" xfId="0" applyBorder="1">
      <alignment vertical="center"/>
    </xf>
    <xf numFmtId="0" fontId="0" fillId="0" borderId="24" xfId="0" applyBorder="1">
      <alignment vertical="center"/>
    </xf>
    <xf numFmtId="0" fontId="6" fillId="0" borderId="107" xfId="0" applyFont="1" applyBorder="1">
      <alignment vertical="center"/>
    </xf>
    <xf numFmtId="0" fontId="25" fillId="0" borderId="108" xfId="0" applyFont="1" applyBorder="1" applyProtection="1">
      <alignment vertical="center"/>
    </xf>
    <xf numFmtId="0" fontId="0" fillId="0" borderId="109" xfId="0" applyBorder="1">
      <alignment vertical="center"/>
    </xf>
    <xf numFmtId="0" fontId="0" fillId="0" borderId="38" xfId="0" applyBorder="1">
      <alignment vertical="center"/>
    </xf>
    <xf numFmtId="0" fontId="6" fillId="0" borderId="109" xfId="0" applyFont="1" applyBorder="1">
      <alignment vertical="center"/>
    </xf>
    <xf numFmtId="0" fontId="25" fillId="0" borderId="110" xfId="0" applyFont="1" applyBorder="1" applyProtection="1">
      <alignment vertical="center"/>
    </xf>
    <xf numFmtId="0" fontId="18" fillId="5" borderId="53" xfId="0" applyFont="1" applyFill="1" applyBorder="1" applyAlignment="1">
      <alignment horizontal="center" vertical="center" wrapText="1"/>
    </xf>
    <xf numFmtId="0" fontId="18" fillId="6" borderId="111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36" fillId="0" borderId="0" xfId="0" applyFont="1" applyProtection="1">
      <alignment vertical="center"/>
    </xf>
    <xf numFmtId="0" fontId="25" fillId="0" borderId="0" xfId="0" applyFont="1">
      <alignment vertical="center"/>
    </xf>
    <xf numFmtId="0" fontId="36" fillId="0" borderId="0" xfId="0" applyFont="1">
      <alignment vertical="center"/>
    </xf>
    <xf numFmtId="177" fontId="0" fillId="7" borderId="0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94" xfId="0" applyFill="1" applyBorder="1" applyAlignment="1" applyProtection="1">
      <alignment horizontal="center" vertical="center"/>
    </xf>
    <xf numFmtId="0" fontId="0" fillId="0" borderId="121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80" fontId="18" fillId="6" borderId="47" xfId="0" applyNumberFormat="1" applyFont="1" applyFill="1" applyBorder="1" applyAlignment="1">
      <alignment horizontal="center" vertical="center" wrapText="1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0" fillId="9" borderId="0" xfId="0" applyFill="1" applyProtection="1">
      <alignment vertical="center"/>
    </xf>
    <xf numFmtId="49" fontId="1" fillId="7" borderId="0" xfId="0" applyNumberFormat="1" applyFont="1" applyFill="1" applyProtection="1">
      <alignment vertical="center"/>
    </xf>
    <xf numFmtId="0" fontId="1" fillId="7" borderId="0" xfId="0" applyFont="1" applyFill="1" applyProtection="1">
      <alignment vertical="center"/>
    </xf>
    <xf numFmtId="0" fontId="36" fillId="7" borderId="0" xfId="0" applyNumberFormat="1" applyFont="1" applyFill="1" applyAlignment="1" applyProtection="1">
      <alignment horizontal="center" vertical="center"/>
    </xf>
    <xf numFmtId="0" fontId="42" fillId="9" borderId="0" xfId="0" applyFont="1" applyFill="1" applyProtection="1">
      <alignment vertical="center"/>
    </xf>
    <xf numFmtId="49" fontId="36" fillId="7" borderId="0" xfId="0" applyNumberFormat="1" applyFont="1" applyFill="1" applyAlignment="1" applyProtection="1">
      <alignment horizontal="center" vertical="center"/>
    </xf>
    <xf numFmtId="0" fontId="20" fillId="7" borderId="0" xfId="0" applyFont="1" applyFill="1" applyProtection="1">
      <alignment vertical="center"/>
    </xf>
    <xf numFmtId="0" fontId="28" fillId="8" borderId="112" xfId="0" applyFont="1" applyFill="1" applyBorder="1" applyAlignment="1" applyProtection="1">
      <alignment horizontal="left" vertical="center" shrinkToFit="1"/>
      <protection locked="0"/>
    </xf>
    <xf numFmtId="0" fontId="28" fillId="8" borderId="113" xfId="0" applyFont="1" applyFill="1" applyBorder="1" applyAlignment="1" applyProtection="1">
      <alignment horizontal="left" vertical="center" shrinkToFit="1"/>
      <protection locked="0"/>
    </xf>
    <xf numFmtId="0" fontId="28" fillId="8" borderId="114" xfId="0" applyFont="1" applyFill="1" applyBorder="1" applyAlignment="1" applyProtection="1">
      <alignment horizontal="left" vertical="center" shrinkToFit="1"/>
      <protection locked="0"/>
    </xf>
    <xf numFmtId="0" fontId="44" fillId="7" borderId="115" xfId="0" applyFont="1" applyFill="1" applyBorder="1" applyAlignment="1" applyProtection="1">
      <alignment horizontal="center" vertical="center" shrinkToFit="1"/>
    </xf>
    <xf numFmtId="0" fontId="44" fillId="7" borderId="116" xfId="0" applyFont="1" applyFill="1" applyBorder="1" applyAlignment="1" applyProtection="1">
      <alignment horizontal="center" vertical="center" shrinkToFit="1"/>
    </xf>
    <xf numFmtId="0" fontId="44" fillId="7" borderId="117" xfId="0" applyFont="1" applyFill="1" applyBorder="1" applyAlignment="1" applyProtection="1">
      <alignment horizontal="center" vertical="center" shrinkToFit="1"/>
    </xf>
    <xf numFmtId="0" fontId="43" fillId="5" borderId="118" xfId="0" applyFont="1" applyFill="1" applyBorder="1" applyAlignment="1" applyProtection="1">
      <alignment horizontal="center" vertical="center"/>
    </xf>
    <xf numFmtId="0" fontId="43" fillId="5" borderId="119" xfId="0" applyFont="1" applyFill="1" applyBorder="1" applyAlignment="1" applyProtection="1">
      <alignment horizontal="center" vertical="center"/>
    </xf>
    <xf numFmtId="0" fontId="43" fillId="5" borderId="120" xfId="0" applyFont="1" applyFill="1" applyBorder="1" applyAlignment="1" applyProtection="1">
      <alignment horizontal="center" vertical="center"/>
    </xf>
    <xf numFmtId="0" fontId="43" fillId="10" borderId="112" xfId="0" applyFont="1" applyFill="1" applyBorder="1" applyAlignment="1" applyProtection="1">
      <alignment horizontal="center" vertical="center"/>
    </xf>
    <xf numFmtId="0" fontId="43" fillId="10" borderId="113" xfId="0" applyFont="1" applyFill="1" applyBorder="1" applyAlignment="1" applyProtection="1">
      <alignment horizontal="center" vertical="center"/>
    </xf>
    <xf numFmtId="0" fontId="43" fillId="10" borderId="114" xfId="0" applyFont="1" applyFill="1" applyBorder="1" applyAlignment="1" applyProtection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center" vertical="center"/>
    </xf>
    <xf numFmtId="0" fontId="28" fillId="0" borderId="35" xfId="0" applyFont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179" fontId="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28" fillId="0" borderId="42" xfId="0" applyFont="1" applyBorder="1" applyAlignment="1" applyProtection="1">
      <alignment horizontal="center" vertical="center"/>
    </xf>
    <xf numFmtId="0" fontId="28" fillId="0" borderId="39" xfId="0" applyFont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18" fillId="3" borderId="49" xfId="0" applyFont="1" applyFill="1" applyBorder="1" applyAlignment="1" applyProtection="1">
      <alignment horizontal="center" vertical="center" wrapText="1"/>
    </xf>
    <xf numFmtId="0" fontId="18" fillId="3" borderId="50" xfId="0" applyFont="1" applyFill="1" applyBorder="1" applyAlignment="1" applyProtection="1">
      <alignment horizontal="center" vertical="center" wrapText="1"/>
    </xf>
    <xf numFmtId="0" fontId="18" fillId="3" borderId="51" xfId="0" applyFont="1" applyFill="1" applyBorder="1" applyAlignment="1" applyProtection="1">
      <alignment horizontal="center" vertical="center" wrapText="1"/>
    </xf>
    <xf numFmtId="0" fontId="18" fillId="3" borderId="52" xfId="0" applyFont="1" applyFill="1" applyBorder="1" applyAlignment="1" applyProtection="1">
      <alignment horizontal="center" vertical="center" wrapText="1"/>
    </xf>
    <xf numFmtId="0" fontId="18" fillId="3" borderId="53" xfId="0" applyFont="1" applyFill="1" applyBorder="1" applyAlignment="1" applyProtection="1">
      <alignment horizontal="center" vertical="center" wrapText="1"/>
    </xf>
    <xf numFmtId="0" fontId="18" fillId="3" borderId="54" xfId="0" applyFont="1" applyFill="1" applyBorder="1" applyAlignment="1" applyProtection="1">
      <alignment horizontal="center" vertical="center" wrapText="1"/>
    </xf>
    <xf numFmtId="0" fontId="18" fillId="3" borderId="56" xfId="0" applyFont="1" applyFill="1" applyBorder="1" applyAlignment="1" applyProtection="1">
      <alignment horizontal="center" vertical="center" wrapText="1"/>
    </xf>
    <xf numFmtId="0" fontId="18" fillId="3" borderId="57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left" vertical="center"/>
    </xf>
    <xf numFmtId="0" fontId="18" fillId="0" borderId="37" xfId="0" applyFont="1" applyBorder="1" applyAlignment="1" applyProtection="1">
      <alignment horizontal="left" vertical="center" wrapText="1"/>
    </xf>
    <xf numFmtId="0" fontId="18" fillId="0" borderId="48" xfId="0" applyFont="1" applyBorder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/>
    </xf>
    <xf numFmtId="0" fontId="28" fillId="0" borderId="40" xfId="0" applyFont="1" applyBorder="1" applyAlignment="1" applyProtection="1">
      <alignment horizontal="center" vertical="center" wrapText="1"/>
    </xf>
    <xf numFmtId="0" fontId="28" fillId="0" borderId="41" xfId="0" applyFont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distributed" vertical="center"/>
    </xf>
    <xf numFmtId="179" fontId="0" fillId="2" borderId="0" xfId="0" applyNumberFormat="1" applyFont="1" applyFill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left" vertical="center" shrinkToFit="1"/>
    </xf>
    <xf numFmtId="0" fontId="19" fillId="2" borderId="94" xfId="0" applyFont="1" applyFill="1" applyBorder="1" applyAlignment="1" applyProtection="1">
      <alignment horizontal="distributed" vertical="center"/>
      <protection locked="0"/>
    </xf>
    <xf numFmtId="0" fontId="16" fillId="5" borderId="42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 applyProtection="1">
      <alignment horizontal="center" vertical="center"/>
    </xf>
    <xf numFmtId="0" fontId="27" fillId="4" borderId="24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177" fontId="0" fillId="4" borderId="26" xfId="0" applyNumberFormat="1" applyFill="1" applyBorder="1" applyAlignment="1" applyProtection="1">
      <alignment horizontal="center" vertical="center"/>
    </xf>
    <xf numFmtId="177" fontId="0" fillId="4" borderId="27" xfId="0" applyNumberFormat="1" applyFill="1" applyBorder="1" applyAlignment="1" applyProtection="1">
      <alignment horizontal="center" vertical="center"/>
    </xf>
    <xf numFmtId="177" fontId="39" fillId="0" borderId="0" xfId="0" applyNumberFormat="1" applyFont="1" applyFill="1" applyBorder="1" applyAlignment="1" applyProtection="1">
      <alignment horizontal="left" vertical="center" wrapText="1"/>
    </xf>
    <xf numFmtId="177" fontId="39" fillId="0" borderId="22" xfId="0" applyNumberFormat="1" applyFont="1" applyFill="1" applyBorder="1" applyAlignment="1" applyProtection="1">
      <alignment horizontal="left" vertical="center" wrapText="1"/>
    </xf>
    <xf numFmtId="177" fontId="39" fillId="0" borderId="29" xfId="0" applyNumberFormat="1" applyFont="1" applyFill="1" applyBorder="1" applyAlignment="1" applyProtection="1">
      <alignment horizontal="left" vertical="center" wrapText="1"/>
    </xf>
    <xf numFmtId="177" fontId="39" fillId="0" borderId="30" xfId="0" applyNumberFormat="1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top" wrapText="1" shrinkToFit="1"/>
      <protection locked="0"/>
    </xf>
    <xf numFmtId="0" fontId="13" fillId="2" borderId="0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top" wrapText="1" shrinkToFit="1"/>
      <protection locked="0"/>
    </xf>
    <xf numFmtId="180" fontId="45" fillId="2" borderId="10" xfId="0" quotePrefix="1" applyNumberFormat="1" applyFont="1" applyFill="1" applyBorder="1" applyAlignment="1" applyProtection="1">
      <alignment horizontal="left" vertical="center"/>
      <protection locked="0"/>
    </xf>
    <xf numFmtId="180" fontId="45" fillId="2" borderId="11" xfId="0" applyNumberFormat="1" applyFont="1" applyFill="1" applyBorder="1" applyAlignment="1" applyProtection="1">
      <alignment horizontal="left" vertical="center"/>
      <protection locked="0"/>
    </xf>
    <xf numFmtId="0" fontId="24" fillId="3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9" fillId="2" borderId="32" xfId="0" applyFont="1" applyFill="1" applyBorder="1" applyAlignment="1" applyProtection="1">
      <alignment horizontal="distributed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</cellXfs>
  <cellStyles count="1">
    <cellStyle name="標準" xfId="0" builtinId="0"/>
  </cellStyles>
  <dxfs count="3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95249</xdr:rowOff>
    </xdr:from>
    <xdr:to>
      <xdr:col>11</xdr:col>
      <xdr:colOff>466725</xdr:colOff>
      <xdr:row>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09549" y="95249"/>
          <a:ext cx="7800976" cy="1390651"/>
        </a:xfrm>
        <a:prstGeom prst="rect">
          <a:avLst/>
        </a:prstGeom>
        <a:gradFill>
          <a:gsLst>
            <a:gs pos="1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lin ang="5400000" scaled="1"/>
        </a:gra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　第</a:t>
          </a:r>
          <a:r>
            <a:rPr kumimoji="1" lang="en-US" altLang="ja-JP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64</a:t>
          </a:r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回</a:t>
          </a:r>
          <a:r>
            <a:rPr kumimoji="1" lang="en-US" altLang="ja-JP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NHK</a:t>
          </a:r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杯全国高校放送コンテスト　宮崎大会</a:t>
          </a:r>
          <a:endParaRPr kumimoji="1" lang="en-US" altLang="ja-JP" sz="2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</a:t>
          </a:r>
          <a:r>
            <a:rPr kumimoji="1" lang="ja-JP" altLang="en-US" sz="1600">
              <a:latin typeface="HGPｺﾞｼｯｸE" panose="020B0900000000000000" pitchFamily="50" charset="-128"/>
              <a:ea typeface="HGPｺﾞｼｯｸE" panose="020B0900000000000000" pitchFamily="50" charset="-128"/>
            </a:rPr>
            <a:t>申込データの入力・送付にあたって</a:t>
          </a:r>
          <a:endParaRPr kumimoji="1" lang="en-US" altLang="ja-JP" sz="16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申込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選択して入力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してください。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してください。　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/>
        <xdr:cNvSpPr/>
      </xdr:nvSpPr>
      <xdr:spPr>
        <a:xfrm>
          <a:off x="2914650" y="207645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14</xdr:row>
      <xdr:rowOff>19050</xdr:rowOff>
    </xdr:from>
    <xdr:to>
      <xdr:col>11</xdr:col>
      <xdr:colOff>476251</xdr:colOff>
      <xdr:row>21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219075" y="2914650"/>
          <a:ext cx="7800976" cy="1285875"/>
        </a:xfrm>
        <a:prstGeom prst="rect">
          <a:avLst/>
        </a:prstGeom>
        <a:gradFill>
          <a:gsLst>
            <a:gs pos="1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lin ang="5400000" scaled="1"/>
        </a:gra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ファイル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保存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必ず上右記のように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ファイル名を指定番号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20seiun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してください。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Zeros="0" tabSelected="1" workbookViewId="0">
      <pane ySplit="22" topLeftCell="A26" activePane="bottomLeft" state="frozen"/>
      <selection pane="bottomLeft" activeCell="B12" sqref="B12:D12"/>
    </sheetView>
  </sheetViews>
  <sheetFormatPr defaultRowHeight="13.5"/>
  <cols>
    <col min="1" max="12" width="9" style="1"/>
    <col min="13" max="16" width="23" style="1" customWidth="1"/>
    <col min="17" max="17" width="5.375" style="263" customWidth="1"/>
    <col min="18" max="18" width="27" style="264" customWidth="1"/>
    <col min="19" max="19" width="9" style="264"/>
    <col min="20" max="20" width="9" style="268"/>
    <col min="21" max="16384" width="9" style="1"/>
  </cols>
  <sheetData>
    <row r="1" spans="1:19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S1" s="264" t="s">
        <v>207</v>
      </c>
    </row>
    <row r="2" spans="1:19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5">
        <v>1</v>
      </c>
      <c r="R2" s="264" t="s">
        <v>3</v>
      </c>
      <c r="S2" s="264" t="s">
        <v>208</v>
      </c>
    </row>
    <row r="3" spans="1:19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5">
        <v>2</v>
      </c>
      <c r="R3" s="264" t="s">
        <v>9</v>
      </c>
      <c r="S3" s="264" t="s">
        <v>210</v>
      </c>
    </row>
    <row r="4" spans="1:19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5">
        <v>3</v>
      </c>
      <c r="R4" s="264" t="s">
        <v>15</v>
      </c>
      <c r="S4" s="264" t="s">
        <v>211</v>
      </c>
    </row>
    <row r="5" spans="1:19" ht="33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5">
        <v>4</v>
      </c>
      <c r="R5" s="264" t="s">
        <v>19</v>
      </c>
      <c r="S5" s="264" t="s">
        <v>270</v>
      </c>
    </row>
    <row r="6" spans="1:19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5">
        <v>5</v>
      </c>
      <c r="R6" s="264" t="s">
        <v>23</v>
      </c>
      <c r="S6" s="264" t="s">
        <v>271</v>
      </c>
    </row>
    <row r="7" spans="1:19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5">
        <v>6</v>
      </c>
      <c r="R7" s="264" t="s">
        <v>25</v>
      </c>
      <c r="S7" s="264" t="s">
        <v>272</v>
      </c>
    </row>
    <row r="8" spans="1:19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5">
        <v>7</v>
      </c>
      <c r="R8" s="264" t="s">
        <v>28</v>
      </c>
      <c r="S8" s="264" t="s">
        <v>273</v>
      </c>
    </row>
    <row r="9" spans="1:19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5">
        <v>8</v>
      </c>
      <c r="R9" s="264" t="s">
        <v>30</v>
      </c>
      <c r="S9" s="264" t="s">
        <v>274</v>
      </c>
    </row>
    <row r="10" spans="1:19" ht="14.25" thickBo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5">
        <v>9</v>
      </c>
      <c r="R10" s="264" t="s">
        <v>32</v>
      </c>
      <c r="S10" s="264" t="s">
        <v>275</v>
      </c>
    </row>
    <row r="11" spans="1:19" ht="15" thickTop="1" thickBot="1">
      <c r="A11" s="262"/>
      <c r="B11" s="278" t="s">
        <v>264</v>
      </c>
      <c r="C11" s="279"/>
      <c r="D11" s="280"/>
      <c r="E11" s="262"/>
      <c r="F11" s="275" t="s">
        <v>265</v>
      </c>
      <c r="G11" s="276"/>
      <c r="H11" s="277"/>
      <c r="I11" s="262"/>
      <c r="J11" s="262"/>
      <c r="K11" s="262"/>
      <c r="L11" s="262"/>
      <c r="M11" s="262"/>
      <c r="N11" s="262"/>
      <c r="O11" s="262"/>
      <c r="P11" s="262"/>
      <c r="Q11" s="265">
        <v>10</v>
      </c>
      <c r="R11" s="264" t="s">
        <v>33</v>
      </c>
      <c r="S11" s="264" t="s">
        <v>276</v>
      </c>
    </row>
    <row r="12" spans="1:19" ht="30" customHeight="1" thickTop="1" thickBot="1">
      <c r="A12" s="262"/>
      <c r="B12" s="269"/>
      <c r="C12" s="270"/>
      <c r="D12" s="271"/>
      <c r="E12" s="262"/>
      <c r="F12" s="272" t="str">
        <f>IF(ISERROR(VLOOKUP(B12,R1:S69,2,0)),"",VLOOKUP(B12,R1:S69,2,0))</f>
        <v/>
      </c>
      <c r="G12" s="273"/>
      <c r="H12" s="274"/>
      <c r="I12" s="262"/>
      <c r="J12" s="262"/>
      <c r="K12" s="262"/>
      <c r="L12" s="262"/>
      <c r="M12" s="262"/>
      <c r="N12" s="262"/>
      <c r="O12" s="262"/>
      <c r="P12" s="262"/>
      <c r="Q12" s="265">
        <v>11</v>
      </c>
      <c r="R12" s="264" t="s">
        <v>35</v>
      </c>
      <c r="S12" s="264" t="s">
        <v>209</v>
      </c>
    </row>
    <row r="13" spans="1:19" ht="14.2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5">
        <v>12</v>
      </c>
      <c r="R13" s="264" t="s">
        <v>36</v>
      </c>
      <c r="S13" s="264" t="s">
        <v>277</v>
      </c>
    </row>
    <row r="14" spans="1:19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5">
        <v>13</v>
      </c>
      <c r="R14" s="264" t="s">
        <v>38</v>
      </c>
      <c r="S14" s="264" t="s">
        <v>278</v>
      </c>
    </row>
    <row r="15" spans="1:19">
      <c r="A15" s="262"/>
      <c r="B15" s="266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5">
        <v>14</v>
      </c>
      <c r="R15" s="264" t="s">
        <v>39</v>
      </c>
      <c r="S15" s="264" t="s">
        <v>279</v>
      </c>
    </row>
    <row r="16" spans="1:19">
      <c r="A16" s="262"/>
      <c r="B16" s="266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5">
        <v>15</v>
      </c>
      <c r="R16" s="264" t="s">
        <v>41</v>
      </c>
      <c r="S16" s="264" t="s">
        <v>280</v>
      </c>
    </row>
    <row r="17" spans="1:19">
      <c r="A17" s="262"/>
      <c r="B17" s="266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5">
        <v>16</v>
      </c>
      <c r="R17" s="264" t="s">
        <v>42</v>
      </c>
      <c r="S17" s="264" t="s">
        <v>281</v>
      </c>
    </row>
    <row r="18" spans="1:19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5">
        <v>17</v>
      </c>
      <c r="R18" s="264" t="s">
        <v>44</v>
      </c>
      <c r="S18" s="264" t="s">
        <v>282</v>
      </c>
    </row>
    <row r="19" spans="1:19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5">
        <v>18</v>
      </c>
      <c r="R19" s="264" t="s">
        <v>45</v>
      </c>
      <c r="S19" s="264" t="s">
        <v>283</v>
      </c>
    </row>
    <row r="20" spans="1:19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5">
        <v>19</v>
      </c>
      <c r="R20" s="264" t="s">
        <v>48</v>
      </c>
      <c r="S20" s="264" t="s">
        <v>284</v>
      </c>
    </row>
    <row r="21" spans="1:19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5">
        <v>20</v>
      </c>
      <c r="R21" s="264" t="s">
        <v>49</v>
      </c>
      <c r="S21" s="264" t="s">
        <v>285</v>
      </c>
    </row>
    <row r="22" spans="1:19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5">
        <v>21</v>
      </c>
      <c r="R22" s="264" t="s">
        <v>51</v>
      </c>
      <c r="S22" s="264" t="s">
        <v>286</v>
      </c>
    </row>
    <row r="23" spans="1:19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5">
        <v>22</v>
      </c>
      <c r="R23" s="264" t="s">
        <v>52</v>
      </c>
      <c r="S23" s="264" t="s">
        <v>212</v>
      </c>
    </row>
    <row r="24" spans="1:19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5">
        <v>23</v>
      </c>
      <c r="R24" s="264" t="s">
        <v>54</v>
      </c>
      <c r="S24" s="264" t="s">
        <v>287</v>
      </c>
    </row>
    <row r="25" spans="1:19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5">
        <v>24</v>
      </c>
      <c r="R25" s="264" t="s">
        <v>55</v>
      </c>
      <c r="S25" s="264" t="s">
        <v>213</v>
      </c>
    </row>
    <row r="26" spans="1:19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5">
        <v>25</v>
      </c>
      <c r="R26" s="264" t="s">
        <v>56</v>
      </c>
      <c r="S26" s="264" t="s">
        <v>288</v>
      </c>
    </row>
    <row r="27" spans="1:19">
      <c r="A27" s="262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5">
        <v>26</v>
      </c>
      <c r="R27" s="264" t="s">
        <v>58</v>
      </c>
      <c r="S27" s="264" t="s">
        <v>214</v>
      </c>
    </row>
    <row r="28" spans="1:19">
      <c r="A28" s="262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5">
        <v>27</v>
      </c>
      <c r="R28" s="264" t="s">
        <v>62</v>
      </c>
      <c r="S28" s="264" t="s">
        <v>215</v>
      </c>
    </row>
    <row r="29" spans="1:19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5">
        <v>28</v>
      </c>
      <c r="R29" s="264" t="s">
        <v>64</v>
      </c>
      <c r="S29" s="264" t="s">
        <v>216</v>
      </c>
    </row>
    <row r="30" spans="1:19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5">
        <v>29</v>
      </c>
      <c r="R30" s="264" t="s">
        <v>66</v>
      </c>
      <c r="S30" s="264" t="s">
        <v>217</v>
      </c>
    </row>
    <row r="31" spans="1:19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5">
        <v>30</v>
      </c>
      <c r="R31" s="264" t="s">
        <v>68</v>
      </c>
      <c r="S31" s="264" t="s">
        <v>289</v>
      </c>
    </row>
    <row r="32" spans="1:19">
      <c r="A32" s="262"/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5">
        <v>31</v>
      </c>
      <c r="R32" s="264" t="s">
        <v>72</v>
      </c>
      <c r="S32" s="264" t="s">
        <v>218</v>
      </c>
    </row>
    <row r="33" spans="1:19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5">
        <v>32</v>
      </c>
      <c r="R33" s="264" t="s">
        <v>74</v>
      </c>
      <c r="S33" s="264" t="s">
        <v>219</v>
      </c>
    </row>
    <row r="34" spans="1:19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5">
        <v>33</v>
      </c>
      <c r="R34" s="264" t="s">
        <v>76</v>
      </c>
      <c r="S34" s="264" t="s">
        <v>220</v>
      </c>
    </row>
    <row r="35" spans="1:19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5">
        <v>34</v>
      </c>
      <c r="R35" s="264" t="s">
        <v>78</v>
      </c>
      <c r="S35" s="264" t="s">
        <v>221</v>
      </c>
    </row>
    <row r="36" spans="1:19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5">
        <v>35</v>
      </c>
      <c r="R36" s="264" t="s">
        <v>80</v>
      </c>
      <c r="S36" s="264" t="s">
        <v>290</v>
      </c>
    </row>
    <row r="37" spans="1:19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5">
        <v>36</v>
      </c>
      <c r="R37" s="264" t="s">
        <v>86</v>
      </c>
      <c r="S37" s="264" t="s">
        <v>222</v>
      </c>
    </row>
    <row r="38" spans="1:19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5">
        <v>37</v>
      </c>
      <c r="R38" s="264" t="s">
        <v>89</v>
      </c>
      <c r="S38" s="264" t="s">
        <v>223</v>
      </c>
    </row>
    <row r="39" spans="1:19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5">
        <v>38</v>
      </c>
      <c r="R39" s="264" t="s">
        <v>97</v>
      </c>
      <c r="S39" s="264" t="s">
        <v>224</v>
      </c>
    </row>
    <row r="40" spans="1:19">
      <c r="A40" s="262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5">
        <v>39</v>
      </c>
      <c r="R40" s="264" t="s">
        <v>108</v>
      </c>
      <c r="S40" s="264" t="s">
        <v>225</v>
      </c>
    </row>
    <row r="41" spans="1:19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5">
        <v>40</v>
      </c>
      <c r="R41" s="264" t="s">
        <v>110</v>
      </c>
      <c r="S41" s="264" t="s">
        <v>226</v>
      </c>
    </row>
    <row r="42" spans="1:19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5">
        <v>41</v>
      </c>
      <c r="R42" s="264" t="s">
        <v>112</v>
      </c>
      <c r="S42" s="264" t="s">
        <v>229</v>
      </c>
    </row>
    <row r="43" spans="1:19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5">
        <v>42</v>
      </c>
      <c r="R43" s="264" t="s">
        <v>114</v>
      </c>
      <c r="S43" s="264" t="s">
        <v>227</v>
      </c>
    </row>
    <row r="44" spans="1:19">
      <c r="A44" s="26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5">
        <v>43</v>
      </c>
      <c r="R44" s="264" t="s">
        <v>116</v>
      </c>
      <c r="S44" s="264" t="s">
        <v>228</v>
      </c>
    </row>
    <row r="45" spans="1:19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5">
        <v>44</v>
      </c>
      <c r="R45" s="264" t="s">
        <v>118</v>
      </c>
      <c r="S45" s="264" t="s">
        <v>230</v>
      </c>
    </row>
    <row r="46" spans="1:19">
      <c r="A46" s="26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5">
        <v>45</v>
      </c>
      <c r="R46" s="264" t="s">
        <v>120</v>
      </c>
      <c r="S46" s="264" t="s">
        <v>231</v>
      </c>
    </row>
    <row r="47" spans="1:19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5">
        <v>46</v>
      </c>
      <c r="R47" s="264" t="s">
        <v>122</v>
      </c>
      <c r="S47" s="264" t="s">
        <v>291</v>
      </c>
    </row>
    <row r="48" spans="1:19">
      <c r="A48" s="262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5">
        <v>47</v>
      </c>
      <c r="R48" s="264" t="s">
        <v>124</v>
      </c>
      <c r="S48" s="264" t="s">
        <v>232</v>
      </c>
    </row>
    <row r="49" spans="1:19">
      <c r="A49" s="262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5">
        <v>48</v>
      </c>
      <c r="R49" s="264" t="s">
        <v>126</v>
      </c>
      <c r="S49" s="264" t="s">
        <v>233</v>
      </c>
    </row>
    <row r="50" spans="1:19">
      <c r="A50" s="262"/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5">
        <v>49</v>
      </c>
      <c r="R50" s="264" t="s">
        <v>128</v>
      </c>
      <c r="S50" s="264" t="s">
        <v>234</v>
      </c>
    </row>
    <row r="51" spans="1:19">
      <c r="A51" s="262"/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5">
        <v>50</v>
      </c>
      <c r="R51" s="264" t="s">
        <v>130</v>
      </c>
      <c r="S51" s="264" t="s">
        <v>235</v>
      </c>
    </row>
    <row r="52" spans="1:19">
      <c r="A52" s="262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5">
        <v>51</v>
      </c>
      <c r="R52" s="264" t="s">
        <v>132</v>
      </c>
      <c r="S52" s="264" t="s">
        <v>236</v>
      </c>
    </row>
    <row r="53" spans="1:19">
      <c r="A53" s="262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5">
        <v>52</v>
      </c>
      <c r="R53" s="264" t="s">
        <v>134</v>
      </c>
      <c r="S53" s="264" t="s">
        <v>237</v>
      </c>
    </row>
    <row r="54" spans="1:19">
      <c r="A54" s="26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5">
        <v>53</v>
      </c>
      <c r="R54" s="264" t="s">
        <v>136</v>
      </c>
      <c r="S54" s="264" t="s">
        <v>238</v>
      </c>
    </row>
    <row r="55" spans="1:19">
      <c r="A55" s="262"/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5">
        <v>54</v>
      </c>
      <c r="R55" s="264" t="s">
        <v>138</v>
      </c>
      <c r="S55" s="264" t="s">
        <v>239</v>
      </c>
    </row>
    <row r="56" spans="1:19">
      <c r="A56" s="262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5">
        <v>55</v>
      </c>
      <c r="R56" s="264" t="s">
        <v>140</v>
      </c>
      <c r="S56" s="264" t="s">
        <v>240</v>
      </c>
    </row>
    <row r="57" spans="1:19">
      <c r="A57" s="262"/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5">
        <v>56</v>
      </c>
      <c r="R57" s="264" t="s">
        <v>142</v>
      </c>
      <c r="S57" s="264" t="s">
        <v>241</v>
      </c>
    </row>
    <row r="58" spans="1:19">
      <c r="A58" s="26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5">
        <v>57</v>
      </c>
      <c r="R58" s="264" t="s">
        <v>144</v>
      </c>
      <c r="S58" s="264" t="s">
        <v>242</v>
      </c>
    </row>
    <row r="59" spans="1:19">
      <c r="A59" s="262"/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5">
        <v>58</v>
      </c>
      <c r="R59" s="264" t="s">
        <v>146</v>
      </c>
      <c r="S59" s="264" t="s">
        <v>243</v>
      </c>
    </row>
    <row r="60" spans="1:19">
      <c r="A60" s="262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5">
        <v>59</v>
      </c>
      <c r="R60" s="264" t="s">
        <v>148</v>
      </c>
      <c r="S60" s="264" t="s">
        <v>244</v>
      </c>
    </row>
    <row r="61" spans="1:19">
      <c r="Q61" s="265">
        <v>60</v>
      </c>
      <c r="R61" s="264" t="s">
        <v>150</v>
      </c>
      <c r="S61" s="264" t="s">
        <v>245</v>
      </c>
    </row>
    <row r="62" spans="1:19">
      <c r="Q62" s="265">
        <v>61</v>
      </c>
      <c r="R62" s="264" t="s">
        <v>152</v>
      </c>
      <c r="S62" s="264" t="s">
        <v>246</v>
      </c>
    </row>
    <row r="63" spans="1:19">
      <c r="Q63" s="265">
        <v>62</v>
      </c>
      <c r="R63" s="264" t="s">
        <v>251</v>
      </c>
      <c r="S63" s="264" t="s">
        <v>248</v>
      </c>
    </row>
    <row r="64" spans="1:19">
      <c r="Q64" s="265">
        <v>63</v>
      </c>
      <c r="R64" s="264" t="s">
        <v>154</v>
      </c>
      <c r="S64" s="264" t="s">
        <v>249</v>
      </c>
    </row>
    <row r="65" spans="17:19">
      <c r="Q65" s="265">
        <v>64</v>
      </c>
      <c r="R65" s="264" t="s">
        <v>250</v>
      </c>
      <c r="S65" s="264" t="s">
        <v>255</v>
      </c>
    </row>
    <row r="66" spans="17:19">
      <c r="Q66" s="265">
        <v>65</v>
      </c>
      <c r="R66" s="264" t="s">
        <v>252</v>
      </c>
      <c r="S66" s="264" t="s">
        <v>247</v>
      </c>
    </row>
    <row r="67" spans="17:19">
      <c r="Q67" s="265">
        <v>66</v>
      </c>
      <c r="R67" s="264" t="s">
        <v>253</v>
      </c>
      <c r="S67" s="264" t="s">
        <v>256</v>
      </c>
    </row>
    <row r="68" spans="17:19">
      <c r="Q68" s="265">
        <v>67</v>
      </c>
      <c r="R68" s="264" t="s">
        <v>254</v>
      </c>
      <c r="S68" s="264" t="s">
        <v>257</v>
      </c>
    </row>
    <row r="69" spans="17:19">
      <c r="Q69" s="265">
        <v>68</v>
      </c>
      <c r="R69" s="264" t="s">
        <v>162</v>
      </c>
      <c r="S69" s="264" t="s">
        <v>258</v>
      </c>
    </row>
    <row r="70" spans="17:19">
      <c r="Q70" s="267"/>
    </row>
    <row r="71" spans="17:19">
      <c r="Q71" s="267"/>
    </row>
    <row r="72" spans="17:19">
      <c r="Q72" s="267"/>
    </row>
    <row r="73" spans="17:19">
      <c r="Q73" s="267"/>
    </row>
    <row r="74" spans="17:19">
      <c r="Q74" s="267"/>
    </row>
    <row r="75" spans="17:19">
      <c r="Q75" s="267"/>
    </row>
  </sheetData>
  <sheetProtection password="DE7F" sheet="1" objects="1" scenarios="1"/>
  <mergeCells count="4">
    <mergeCell ref="B12:D12"/>
    <mergeCell ref="F12:H12"/>
    <mergeCell ref="F11:H11"/>
    <mergeCell ref="B11:D11"/>
  </mergeCells>
  <phoneticPr fontId="2"/>
  <conditionalFormatting sqref="B12">
    <cfRule type="expression" dxfId="31" priority="1">
      <formula>LEN(B12)&gt;0</formula>
    </cfRule>
  </conditionalFormatting>
  <dataValidations count="1">
    <dataValidation type="list" allowBlank="1" showInputMessage="1" showErrorMessage="1" sqref="B12">
      <formula1>$R$1:$R$69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19"/>
  <sheetViews>
    <sheetView showZeros="0" view="pageBreakPreview" zoomScaleNormal="90" zoomScaleSheetLayoutView="100" workbookViewId="0">
      <selection activeCell="C3" sqref="C3:D3"/>
    </sheetView>
  </sheetViews>
  <sheetFormatPr defaultRowHeight="13.5"/>
  <cols>
    <col min="1" max="1" width="5" customWidth="1"/>
    <col min="2" max="2" width="10.75" customWidth="1"/>
    <col min="3" max="5" width="17.875" customWidth="1"/>
    <col min="6" max="6" width="5" style="218" customWidth="1"/>
    <col min="7" max="7" width="12.375" customWidth="1"/>
    <col min="8" max="8" width="5" style="218" hidden="1" customWidth="1"/>
    <col min="9" max="9" width="7.125" hidden="1" customWidth="1"/>
    <col min="10" max="10" width="5" customWidth="1"/>
    <col min="11" max="11" width="6.25" style="219" customWidth="1"/>
    <col min="12" max="12" width="20.25" customWidth="1"/>
    <col min="13" max="13" width="5" customWidth="1"/>
    <col min="14" max="14" width="13.875" style="220" customWidth="1"/>
    <col min="15" max="15" width="1.125" style="220" customWidth="1"/>
    <col min="16" max="19" width="6.125" style="220" customWidth="1"/>
    <col min="20" max="20" width="9" style="8"/>
    <col min="21" max="21" width="9" style="251"/>
    <col min="22" max="22" width="9" style="252"/>
    <col min="23" max="23" width="9" style="251"/>
    <col min="24" max="33" width="9" style="7"/>
    <col min="34" max="34" width="9" style="8"/>
  </cols>
  <sheetData>
    <row r="1" spans="1:34">
      <c r="A1" s="1"/>
      <c r="B1" s="1"/>
      <c r="C1" s="1"/>
      <c r="D1" s="1"/>
      <c r="E1" s="1"/>
      <c r="F1" s="2"/>
      <c r="G1" s="1"/>
      <c r="H1" s="2"/>
      <c r="I1" s="1"/>
      <c r="J1" s="1"/>
      <c r="K1" s="3"/>
      <c r="L1" s="1"/>
      <c r="M1" s="1"/>
      <c r="N1" s="254" t="s">
        <v>259</v>
      </c>
      <c r="O1" s="4"/>
      <c r="P1" s="4"/>
      <c r="Q1" s="4"/>
      <c r="R1" s="4"/>
      <c r="S1" s="4"/>
      <c r="T1" s="5"/>
      <c r="U1" s="5"/>
      <c r="V1" s="5"/>
      <c r="W1" s="5"/>
      <c r="X1" s="6"/>
      <c r="Y1" s="6"/>
      <c r="Z1" s="6"/>
      <c r="AA1" s="6"/>
      <c r="AB1" s="6"/>
      <c r="AC1" s="6"/>
      <c r="AD1" s="5"/>
      <c r="AE1" s="6"/>
    </row>
    <row r="2" spans="1:34" s="17" customFormat="1" ht="25.5" customHeight="1">
      <c r="A2" s="9"/>
      <c r="B2" s="333" t="s">
        <v>295</v>
      </c>
      <c r="C2" s="333"/>
      <c r="D2" s="333"/>
      <c r="E2" s="333"/>
      <c r="F2" s="333"/>
      <c r="G2" s="346" t="s">
        <v>292</v>
      </c>
      <c r="H2" s="10"/>
      <c r="I2" s="11" t="s">
        <v>0</v>
      </c>
      <c r="J2" s="11"/>
      <c r="K2" s="12" t="s">
        <v>1</v>
      </c>
      <c r="L2" s="11"/>
      <c r="M2" s="11"/>
      <c r="N2" s="13"/>
      <c r="O2" s="14"/>
      <c r="P2" s="14"/>
      <c r="Q2" s="14"/>
      <c r="R2" s="14"/>
      <c r="S2" s="14"/>
      <c r="T2" s="15" t="s">
        <v>2</v>
      </c>
      <c r="U2" s="15">
        <v>1</v>
      </c>
      <c r="V2" s="15" t="s">
        <v>3</v>
      </c>
      <c r="W2" s="15" t="s">
        <v>183</v>
      </c>
      <c r="X2" s="16"/>
      <c r="Y2" s="15" t="s">
        <v>4</v>
      </c>
      <c r="Z2" s="15" t="s">
        <v>5</v>
      </c>
      <c r="AA2" s="15">
        <v>1</v>
      </c>
      <c r="AB2" s="15">
        <v>2</v>
      </c>
      <c r="AC2" s="15">
        <v>3</v>
      </c>
      <c r="AD2" s="15" t="s">
        <v>6</v>
      </c>
      <c r="AE2" s="15" t="s">
        <v>267</v>
      </c>
      <c r="AF2" s="16">
        <v>1</v>
      </c>
      <c r="AG2" s="16" t="s">
        <v>179</v>
      </c>
      <c r="AH2" s="15"/>
    </row>
    <row r="3" spans="1:34" s="17" customFormat="1" ht="22.5" customHeight="1">
      <c r="A3" s="9"/>
      <c r="B3" s="18" t="s">
        <v>7</v>
      </c>
      <c r="C3" s="334"/>
      <c r="D3" s="335"/>
      <c r="E3" s="19" t="str">
        <f>IF(C3="", "",VLOOKUP(C3,V1:W77,2,FALSE))</f>
        <v/>
      </c>
      <c r="F3" s="20"/>
      <c r="G3" s="336"/>
      <c r="H3" s="336"/>
      <c r="I3" s="336"/>
      <c r="J3" s="21"/>
      <c r="K3" s="22"/>
      <c r="L3" s="21"/>
      <c r="M3" s="21"/>
      <c r="N3" s="23"/>
      <c r="O3" s="14"/>
      <c r="P3" s="14"/>
      <c r="Q3" s="14"/>
      <c r="R3" s="14"/>
      <c r="S3" s="14"/>
      <c r="T3" s="15" t="s">
        <v>8</v>
      </c>
      <c r="U3" s="15">
        <v>2</v>
      </c>
      <c r="V3" s="15" t="s">
        <v>9</v>
      </c>
      <c r="W3" s="15" t="s">
        <v>184</v>
      </c>
      <c r="X3" s="16"/>
      <c r="Y3" s="15" t="s">
        <v>10</v>
      </c>
      <c r="Z3" s="15" t="s">
        <v>11</v>
      </c>
      <c r="AA3" s="15">
        <v>2</v>
      </c>
      <c r="AB3" s="16"/>
      <c r="AC3" s="16"/>
      <c r="AD3" s="15" t="s">
        <v>12</v>
      </c>
      <c r="AE3" s="15" t="s">
        <v>13</v>
      </c>
      <c r="AF3" s="16">
        <v>2</v>
      </c>
      <c r="AG3" s="16" t="s">
        <v>180</v>
      </c>
      <c r="AH3" s="15"/>
    </row>
    <row r="4" spans="1:34" s="17" customFormat="1" ht="12.75" customHeight="1">
      <c r="A4" s="9"/>
      <c r="B4" s="18"/>
      <c r="C4" s="23"/>
      <c r="D4" s="23"/>
      <c r="E4" s="23"/>
      <c r="F4" s="20"/>
      <c r="G4" s="24"/>
      <c r="H4" s="24"/>
      <c r="I4" s="24"/>
      <c r="J4" s="21"/>
      <c r="K4" s="22"/>
      <c r="L4" s="21"/>
      <c r="M4" s="21"/>
      <c r="N4" s="23"/>
      <c r="O4" s="14"/>
      <c r="P4" s="14"/>
      <c r="Q4" s="14"/>
      <c r="R4" s="14"/>
      <c r="S4" s="14"/>
      <c r="T4" s="15" t="s">
        <v>14</v>
      </c>
      <c r="U4" s="15">
        <v>3</v>
      </c>
      <c r="V4" s="15" t="s">
        <v>15</v>
      </c>
      <c r="W4" s="15" t="s">
        <v>185</v>
      </c>
      <c r="X4" s="16"/>
      <c r="Y4" s="15" t="s">
        <v>16</v>
      </c>
      <c r="Z4" s="15" t="s">
        <v>17</v>
      </c>
      <c r="AA4" s="15">
        <v>3</v>
      </c>
      <c r="AB4" s="16"/>
      <c r="AC4" s="16"/>
      <c r="AD4" s="15"/>
      <c r="AE4" s="16"/>
      <c r="AF4" s="16">
        <v>3</v>
      </c>
      <c r="AG4" s="16" t="s">
        <v>263</v>
      </c>
      <c r="AH4" s="15"/>
    </row>
    <row r="5" spans="1:34" s="17" customFormat="1" ht="33" customHeight="1">
      <c r="A5" s="9"/>
      <c r="B5" s="25"/>
      <c r="C5" s="26"/>
      <c r="D5" s="25"/>
      <c r="E5" s="337" t="s">
        <v>297</v>
      </c>
      <c r="F5" s="338"/>
      <c r="G5" s="339"/>
      <c r="H5" s="27"/>
      <c r="I5" s="28"/>
      <c r="J5" s="29"/>
      <c r="K5" s="337" t="s">
        <v>296</v>
      </c>
      <c r="L5" s="338"/>
      <c r="M5" s="339"/>
      <c r="N5" s="30"/>
      <c r="O5" s="14"/>
      <c r="P5" s="14"/>
      <c r="Q5" s="14"/>
      <c r="R5" s="14"/>
      <c r="S5" s="14"/>
      <c r="T5" s="15" t="s">
        <v>18</v>
      </c>
      <c r="U5" s="15">
        <v>4</v>
      </c>
      <c r="V5" s="15" t="s">
        <v>19</v>
      </c>
      <c r="W5" s="15" t="s">
        <v>186</v>
      </c>
      <c r="X5" s="16"/>
      <c r="Y5" s="16"/>
      <c r="Z5" s="16"/>
      <c r="AA5" s="16"/>
      <c r="AB5" s="16"/>
      <c r="AC5" s="16"/>
      <c r="AD5" s="15"/>
      <c r="AE5" s="16"/>
      <c r="AF5" s="16">
        <v>4</v>
      </c>
      <c r="AG5" s="16" t="s">
        <v>181</v>
      </c>
      <c r="AH5" s="15"/>
    </row>
    <row r="6" spans="1:34" s="17" customFormat="1" ht="22.5" customHeight="1">
      <c r="A6" s="9"/>
      <c r="B6" s="31" t="s">
        <v>20</v>
      </c>
      <c r="C6" s="32"/>
      <c r="D6" s="33" t="s">
        <v>21</v>
      </c>
      <c r="E6" s="34">
        <f>C6</f>
        <v>0</v>
      </c>
      <c r="F6" s="35"/>
      <c r="G6" s="36"/>
      <c r="H6" s="37"/>
      <c r="I6" s="38"/>
      <c r="J6" s="38"/>
      <c r="K6" s="331"/>
      <c r="L6" s="332"/>
      <c r="M6" s="36"/>
      <c r="N6" s="37"/>
      <c r="O6" s="14"/>
      <c r="P6" s="14"/>
      <c r="Q6" s="14"/>
      <c r="R6" s="14"/>
      <c r="S6" s="14"/>
      <c r="T6" s="15" t="s">
        <v>22</v>
      </c>
      <c r="U6" s="15">
        <v>5</v>
      </c>
      <c r="V6" s="15" t="s">
        <v>23</v>
      </c>
      <c r="W6" s="15" t="s">
        <v>187</v>
      </c>
      <c r="X6" s="16"/>
      <c r="Y6" s="16"/>
      <c r="Z6" s="16"/>
      <c r="AA6" s="16"/>
      <c r="AB6" s="16"/>
      <c r="AC6" s="16"/>
      <c r="AD6" s="16"/>
      <c r="AE6" s="16"/>
      <c r="AF6" s="16">
        <v>5</v>
      </c>
      <c r="AG6" s="16" t="s">
        <v>182</v>
      </c>
      <c r="AH6" s="15"/>
    </row>
    <row r="7" spans="1:34" s="17" customFormat="1" ht="9.75" customHeight="1">
      <c r="A7" s="9"/>
      <c r="B7" s="39"/>
      <c r="C7" s="39"/>
      <c r="D7" s="40"/>
      <c r="E7" s="41"/>
      <c r="F7" s="20"/>
      <c r="G7" s="42"/>
      <c r="H7" s="37"/>
      <c r="I7" s="38"/>
      <c r="J7" s="9"/>
      <c r="K7" s="43"/>
      <c r="L7" s="44"/>
      <c r="M7" s="45"/>
      <c r="N7" s="37"/>
      <c r="O7" s="14"/>
      <c r="P7" s="14"/>
      <c r="Q7" s="14"/>
      <c r="R7" s="14"/>
      <c r="S7" s="14"/>
      <c r="T7" s="15" t="s">
        <v>24</v>
      </c>
      <c r="U7" s="15">
        <v>6</v>
      </c>
      <c r="V7" s="15" t="s">
        <v>25</v>
      </c>
      <c r="W7" s="15" t="s">
        <v>188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5"/>
    </row>
    <row r="8" spans="1:34" s="17" customFormat="1" ht="20.25" customHeight="1">
      <c r="A8" s="9"/>
      <c r="B8" s="39"/>
      <c r="C8" s="39"/>
      <c r="D8" s="46" t="s">
        <v>26</v>
      </c>
      <c r="E8" s="340"/>
      <c r="F8" s="341"/>
      <c r="G8" s="42"/>
      <c r="H8" s="47"/>
      <c r="I8" s="48"/>
      <c r="J8" s="48"/>
      <c r="K8" s="340"/>
      <c r="L8" s="341"/>
      <c r="M8" s="49"/>
      <c r="N8" s="47"/>
      <c r="O8" s="14"/>
      <c r="P8" s="14"/>
      <c r="Q8" s="14"/>
      <c r="R8" s="14"/>
      <c r="S8" s="14"/>
      <c r="T8" s="15" t="s">
        <v>27</v>
      </c>
      <c r="U8" s="15">
        <v>7</v>
      </c>
      <c r="V8" s="15" t="s">
        <v>28</v>
      </c>
      <c r="W8" s="15" t="s">
        <v>189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5"/>
    </row>
    <row r="9" spans="1:34" s="17" customFormat="1" ht="9.75" customHeight="1">
      <c r="A9" s="9"/>
      <c r="B9" s="39"/>
      <c r="C9" s="39"/>
      <c r="D9" s="40"/>
      <c r="E9" s="50"/>
      <c r="F9" s="51"/>
      <c r="G9" s="42"/>
      <c r="H9" s="37"/>
      <c r="I9" s="38"/>
      <c r="J9" s="9"/>
      <c r="K9" s="43"/>
      <c r="L9" s="44"/>
      <c r="M9" s="45"/>
      <c r="N9" s="37"/>
      <c r="O9" s="14"/>
      <c r="P9" s="14"/>
      <c r="Q9" s="14"/>
      <c r="R9" s="14"/>
      <c r="S9" s="14"/>
      <c r="T9" s="15" t="s">
        <v>29</v>
      </c>
      <c r="U9" s="15">
        <v>8</v>
      </c>
      <c r="V9" s="15" t="s">
        <v>30</v>
      </c>
      <c r="W9" s="15" t="s">
        <v>190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5"/>
    </row>
    <row r="10" spans="1:34" s="17" customFormat="1" ht="20.25" customHeight="1">
      <c r="A10" s="9"/>
      <c r="B10" s="39"/>
      <c r="C10" s="39"/>
      <c r="D10" s="46" t="s">
        <v>31</v>
      </c>
      <c r="E10" s="340"/>
      <c r="F10" s="341"/>
      <c r="G10" s="42"/>
      <c r="H10" s="47"/>
      <c r="I10" s="48"/>
      <c r="J10" s="48"/>
      <c r="K10" s="340"/>
      <c r="L10" s="341"/>
      <c r="M10" s="49"/>
      <c r="N10" s="47"/>
      <c r="O10" s="14"/>
      <c r="P10" s="14"/>
      <c r="Q10" s="14"/>
      <c r="R10" s="14"/>
      <c r="S10" s="14"/>
      <c r="T10" s="15"/>
      <c r="U10" s="15">
        <v>9</v>
      </c>
      <c r="V10" s="15" t="s">
        <v>32</v>
      </c>
      <c r="W10" s="15" t="s">
        <v>191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5"/>
    </row>
    <row r="11" spans="1:34" s="17" customFormat="1" ht="9.75" customHeight="1">
      <c r="A11" s="9"/>
      <c r="B11" s="39"/>
      <c r="C11" s="39"/>
      <c r="D11" s="40"/>
      <c r="E11" s="50"/>
      <c r="F11" s="51"/>
      <c r="G11" s="42"/>
      <c r="H11" s="37"/>
      <c r="I11" s="38"/>
      <c r="J11" s="9"/>
      <c r="K11" s="43"/>
      <c r="L11" s="44"/>
      <c r="M11" s="45"/>
      <c r="N11" s="37"/>
      <c r="O11" s="14"/>
      <c r="P11" s="14"/>
      <c r="Q11" s="14"/>
      <c r="R11" s="14"/>
      <c r="S11" s="14"/>
      <c r="T11" s="15"/>
      <c r="U11" s="15">
        <v>10</v>
      </c>
      <c r="V11" s="15" t="s">
        <v>33</v>
      </c>
      <c r="W11" s="15" t="s">
        <v>192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5"/>
    </row>
    <row r="12" spans="1:34" s="17" customFormat="1" ht="20.25" customHeight="1">
      <c r="A12" s="9"/>
      <c r="B12" s="39"/>
      <c r="C12" s="39"/>
      <c r="D12" s="52" t="s">
        <v>34</v>
      </c>
      <c r="E12" s="342"/>
      <c r="F12" s="343"/>
      <c r="G12" s="42"/>
      <c r="H12" s="47"/>
      <c r="I12" s="48"/>
      <c r="J12" s="48"/>
      <c r="K12" s="342"/>
      <c r="L12" s="343"/>
      <c r="M12" s="49"/>
      <c r="N12" s="47"/>
      <c r="O12" s="14"/>
      <c r="P12" s="14"/>
      <c r="Q12" s="14"/>
      <c r="R12" s="14"/>
      <c r="S12" s="14"/>
      <c r="T12" s="16"/>
      <c r="U12" s="15">
        <v>11</v>
      </c>
      <c r="V12" s="15" t="s">
        <v>35</v>
      </c>
      <c r="W12" s="15" t="s">
        <v>193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5"/>
    </row>
    <row r="13" spans="1:34" s="17" customFormat="1" ht="9.75" customHeight="1">
      <c r="A13" s="9"/>
      <c r="B13" s="39"/>
      <c r="C13" s="39"/>
      <c r="D13" s="40"/>
      <c r="E13" s="41"/>
      <c r="F13" s="20"/>
      <c r="G13" s="42"/>
      <c r="H13" s="37"/>
      <c r="I13" s="38"/>
      <c r="J13" s="9"/>
      <c r="K13" s="43"/>
      <c r="L13" s="38"/>
      <c r="M13" s="45"/>
      <c r="N13" s="37"/>
      <c r="O13" s="14"/>
      <c r="P13" s="14"/>
      <c r="Q13" s="14"/>
      <c r="R13" s="14"/>
      <c r="S13" s="14"/>
      <c r="T13" s="15"/>
      <c r="U13" s="15">
        <v>12</v>
      </c>
      <c r="V13" s="15" t="s">
        <v>36</v>
      </c>
      <c r="W13" s="15" t="s">
        <v>194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5"/>
    </row>
    <row r="14" spans="1:34" s="17" customFormat="1" ht="52.5" customHeight="1">
      <c r="A14" s="9"/>
      <c r="B14" s="39"/>
      <c r="C14" s="39"/>
      <c r="D14" s="53" t="s">
        <v>37</v>
      </c>
      <c r="E14" s="323"/>
      <c r="F14" s="324"/>
      <c r="G14" s="325"/>
      <c r="H14" s="54"/>
      <c r="I14" s="55"/>
      <c r="J14" s="56"/>
      <c r="K14" s="323"/>
      <c r="L14" s="324"/>
      <c r="M14" s="325"/>
      <c r="N14" s="54"/>
      <c r="O14" s="14"/>
      <c r="P14" s="14"/>
      <c r="Q14" s="14"/>
      <c r="R14" s="14"/>
      <c r="S14" s="14"/>
      <c r="T14" s="16"/>
      <c r="U14" s="15">
        <v>13</v>
      </c>
      <c r="V14" s="15" t="s">
        <v>38</v>
      </c>
      <c r="W14" s="15" t="s">
        <v>195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</row>
    <row r="15" spans="1:34" s="17" customFormat="1" ht="9.75" customHeight="1">
      <c r="A15" s="9"/>
      <c r="B15" s="39"/>
      <c r="C15" s="39"/>
      <c r="D15" s="40"/>
      <c r="E15" s="41"/>
      <c r="F15" s="20"/>
      <c r="G15" s="42"/>
      <c r="H15" s="37"/>
      <c r="I15" s="38"/>
      <c r="J15" s="9"/>
      <c r="K15" s="43"/>
      <c r="L15" s="38"/>
      <c r="M15" s="45"/>
      <c r="N15" s="37"/>
      <c r="O15" s="14"/>
      <c r="P15" s="14"/>
      <c r="Q15" s="14"/>
      <c r="R15" s="14"/>
      <c r="S15" s="14"/>
      <c r="T15" s="15"/>
      <c r="U15" s="15">
        <v>14</v>
      </c>
      <c r="V15" s="5" t="s">
        <v>39</v>
      </c>
      <c r="W15" s="5" t="s">
        <v>196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5"/>
    </row>
    <row r="16" spans="1:34" s="17" customFormat="1" ht="20.25" customHeight="1">
      <c r="A16" s="9"/>
      <c r="B16" s="39"/>
      <c r="C16" s="39"/>
      <c r="D16" s="46" t="s">
        <v>40</v>
      </c>
      <c r="E16" s="326"/>
      <c r="F16" s="327"/>
      <c r="G16" s="57"/>
      <c r="H16" s="47"/>
      <c r="I16" s="48"/>
      <c r="J16" s="48"/>
      <c r="K16" s="326"/>
      <c r="L16" s="327"/>
      <c r="M16" s="58"/>
      <c r="N16" s="47"/>
      <c r="O16" s="14"/>
      <c r="P16" s="14"/>
      <c r="Q16" s="14"/>
      <c r="R16" s="14"/>
      <c r="S16" s="14"/>
      <c r="T16" s="15"/>
      <c r="U16" s="15">
        <v>15</v>
      </c>
      <c r="V16" s="5" t="s">
        <v>41</v>
      </c>
      <c r="W16" s="5" t="s">
        <v>197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5"/>
    </row>
    <row r="17" spans="1:34" s="17" customFormat="1" ht="12.75" customHeight="1" thickBot="1">
      <c r="A17" s="9"/>
      <c r="B17" s="39"/>
      <c r="C17" s="39"/>
      <c r="D17" s="59"/>
      <c r="E17" s="60"/>
      <c r="F17" s="20"/>
      <c r="G17" s="61"/>
      <c r="H17" s="20"/>
      <c r="I17" s="62"/>
      <c r="J17" s="62"/>
      <c r="K17" s="63"/>
      <c r="L17" s="62"/>
      <c r="M17" s="62"/>
      <c r="N17" s="64"/>
      <c r="O17" s="14"/>
      <c r="P17" s="14"/>
      <c r="Q17" s="14"/>
      <c r="R17" s="14"/>
      <c r="S17" s="14"/>
      <c r="T17" s="65"/>
      <c r="U17" s="15">
        <v>16</v>
      </c>
      <c r="V17" s="5" t="s">
        <v>42</v>
      </c>
      <c r="W17" s="5" t="s">
        <v>198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5"/>
    </row>
    <row r="18" spans="1:34" s="71" customFormat="1" ht="24.75" customHeight="1" thickBot="1">
      <c r="A18" s="66"/>
      <c r="B18" s="67"/>
      <c r="C18" s="328" t="s">
        <v>43</v>
      </c>
      <c r="D18" s="328"/>
      <c r="E18" s="328"/>
      <c r="F18" s="328"/>
      <c r="G18" s="328"/>
      <c r="H18" s="328"/>
      <c r="I18" s="328"/>
      <c r="J18" s="328"/>
      <c r="K18" s="328"/>
      <c r="L18" s="328"/>
      <c r="M18" s="68"/>
      <c r="N18" s="29"/>
      <c r="O18" s="66"/>
      <c r="P18" s="66"/>
      <c r="Q18" s="66"/>
      <c r="R18" s="66"/>
      <c r="S18" s="66"/>
      <c r="T18" s="65"/>
      <c r="U18" s="15">
        <v>17</v>
      </c>
      <c r="V18" s="69" t="s">
        <v>44</v>
      </c>
      <c r="W18" s="69" t="s">
        <v>199</v>
      </c>
      <c r="X18" s="16"/>
      <c r="Y18" s="16"/>
      <c r="Z18" s="16"/>
      <c r="AA18" s="16"/>
      <c r="AB18" s="16"/>
      <c r="AC18" s="16"/>
      <c r="AD18" s="16"/>
      <c r="AE18" s="16"/>
      <c r="AF18" s="70"/>
      <c r="AG18" s="70"/>
      <c r="AH18" s="5"/>
    </row>
    <row r="19" spans="1:34" s="17" customFormat="1" ht="9" customHeight="1">
      <c r="A19" s="9"/>
      <c r="B19" s="72"/>
      <c r="C19" s="73"/>
      <c r="D19" s="74"/>
      <c r="E19" s="75"/>
      <c r="F19" s="75"/>
      <c r="G19" s="75"/>
      <c r="H19" s="75"/>
      <c r="I19" s="75"/>
      <c r="J19" s="75"/>
      <c r="K19" s="75"/>
      <c r="L19" s="75"/>
      <c r="M19" s="76"/>
      <c r="N19" s="77"/>
      <c r="O19" s="14"/>
      <c r="P19" s="14"/>
      <c r="Q19" s="14"/>
      <c r="R19" s="14"/>
      <c r="S19" s="14"/>
      <c r="T19" s="65"/>
      <c r="U19" s="15">
        <v>18</v>
      </c>
      <c r="V19" s="5" t="s">
        <v>45</v>
      </c>
      <c r="W19" s="5" t="s">
        <v>200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5"/>
    </row>
    <row r="20" spans="1:34" s="17" customFormat="1" ht="16.5" customHeight="1">
      <c r="A20" s="9"/>
      <c r="B20" s="78"/>
      <c r="C20" s="79" t="s">
        <v>46</v>
      </c>
      <c r="D20" s="80" t="s">
        <v>47</v>
      </c>
      <c r="E20" s="81"/>
      <c r="F20" s="329"/>
      <c r="G20" s="329"/>
      <c r="H20" s="82"/>
      <c r="I20" s="82"/>
      <c r="J20" s="329"/>
      <c r="K20" s="329"/>
      <c r="L20" s="83"/>
      <c r="M20" s="84"/>
      <c r="N20" s="82"/>
      <c r="O20" s="14"/>
      <c r="P20" s="14"/>
      <c r="Q20" s="14"/>
      <c r="R20" s="14"/>
      <c r="S20" s="14"/>
      <c r="T20" s="65"/>
      <c r="U20" s="15">
        <v>19</v>
      </c>
      <c r="V20" s="5" t="s">
        <v>48</v>
      </c>
      <c r="W20" s="5" t="s">
        <v>201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5"/>
    </row>
    <row r="21" spans="1:34" s="17" customFormat="1" ht="18" customHeight="1">
      <c r="A21" s="9"/>
      <c r="B21" s="78"/>
      <c r="C21" s="85">
        <f>COUNTIF($C$43:$C$130,"アナウンス")</f>
        <v>0</v>
      </c>
      <c r="D21" s="85">
        <f>COUNTIF($C$43:$C$130,"朗読")</f>
        <v>0</v>
      </c>
      <c r="E21" s="86"/>
      <c r="F21" s="314"/>
      <c r="G21" s="314"/>
      <c r="H21" s="87"/>
      <c r="I21" s="88"/>
      <c r="J21" s="314"/>
      <c r="K21" s="314"/>
      <c r="L21" s="83"/>
      <c r="M21" s="89"/>
      <c r="N21" s="87"/>
      <c r="O21" s="14"/>
      <c r="P21" s="14"/>
      <c r="Q21" s="14"/>
      <c r="R21" s="14"/>
      <c r="S21" s="14"/>
      <c r="T21" s="15"/>
      <c r="U21" s="15">
        <v>20</v>
      </c>
      <c r="V21" s="5" t="s">
        <v>49</v>
      </c>
      <c r="W21" s="1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5"/>
    </row>
    <row r="22" spans="1:34" s="17" customFormat="1" ht="18" customHeight="1">
      <c r="A22" s="9"/>
      <c r="B22" s="90"/>
      <c r="C22" s="91" t="s">
        <v>14</v>
      </c>
      <c r="D22" s="92" t="s">
        <v>18</v>
      </c>
      <c r="E22" s="92" t="s">
        <v>22</v>
      </c>
      <c r="F22" s="315" t="s">
        <v>24</v>
      </c>
      <c r="G22" s="316"/>
      <c r="H22" s="87"/>
      <c r="I22" s="88"/>
      <c r="J22" s="93"/>
      <c r="K22" s="93"/>
      <c r="L22" s="94" t="s">
        <v>50</v>
      </c>
      <c r="M22" s="95"/>
      <c r="N22" s="93"/>
      <c r="O22" s="14"/>
      <c r="P22" s="14"/>
      <c r="Q22" s="14"/>
      <c r="R22" s="14"/>
      <c r="S22" s="14"/>
      <c r="T22" s="15"/>
      <c r="U22" s="15">
        <v>21</v>
      </c>
      <c r="V22" s="5" t="s">
        <v>51</v>
      </c>
      <c r="W22" s="5" t="s">
        <v>202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5"/>
    </row>
    <row r="23" spans="1:34" s="17" customFormat="1" ht="18" customHeight="1">
      <c r="A23" s="9"/>
      <c r="B23" s="90"/>
      <c r="C23" s="96">
        <f>COUNTIF($C$43:$C$130,"テレビドキュメント")</f>
        <v>0</v>
      </c>
      <c r="D23" s="96">
        <f>COUNTIF($C$43:$C$130,"ラジオドキュメント")</f>
        <v>0</v>
      </c>
      <c r="E23" s="96">
        <f>COUNTIF($C$43:$C$130,"創作テレビドラマ")</f>
        <v>0</v>
      </c>
      <c r="F23" s="317">
        <f>COUNTIF($C$43:$C$130,"創作ラジオドラマ")</f>
        <v>0</v>
      </c>
      <c r="G23" s="318"/>
      <c r="H23" s="87"/>
      <c r="I23" s="88"/>
      <c r="J23" s="93"/>
      <c r="K23" s="93"/>
      <c r="L23" s="97">
        <f>C21+D21+C23+D23+E23+F23+C25</f>
        <v>0</v>
      </c>
      <c r="M23" s="95"/>
      <c r="N23" s="93"/>
      <c r="O23" s="14"/>
      <c r="P23" s="14"/>
      <c r="Q23" s="14"/>
      <c r="R23" s="14"/>
      <c r="S23" s="14"/>
      <c r="T23" s="15"/>
      <c r="U23" s="15">
        <v>22</v>
      </c>
      <c r="V23" s="5" t="s">
        <v>52</v>
      </c>
      <c r="W23" s="5" t="s">
        <v>203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5"/>
    </row>
    <row r="24" spans="1:34" s="17" customFormat="1" ht="18" customHeight="1">
      <c r="A24" s="9"/>
      <c r="B24" s="90"/>
      <c r="C24" s="80" t="s">
        <v>27</v>
      </c>
      <c r="D24" s="93"/>
      <c r="E24" s="93"/>
      <c r="F24" s="93"/>
      <c r="G24" s="93"/>
      <c r="H24" s="87"/>
      <c r="I24" s="88"/>
      <c r="J24" s="93"/>
      <c r="K24" s="93"/>
      <c r="L24" s="98" t="s">
        <v>53</v>
      </c>
      <c r="M24" s="95"/>
      <c r="N24" s="93"/>
      <c r="O24" s="14"/>
      <c r="P24" s="14"/>
      <c r="Q24" s="14"/>
      <c r="R24" s="14"/>
      <c r="S24" s="14"/>
      <c r="T24" s="15"/>
      <c r="U24" s="15">
        <v>23</v>
      </c>
      <c r="V24" s="5" t="s">
        <v>54</v>
      </c>
      <c r="W24" s="5" t="s">
        <v>204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5"/>
    </row>
    <row r="25" spans="1:34" s="17" customFormat="1" ht="18" customHeight="1">
      <c r="A25" s="9"/>
      <c r="B25" s="90"/>
      <c r="C25" s="99">
        <f>COUNTIF($C$43:$C$130,"研究発表")</f>
        <v>0</v>
      </c>
      <c r="D25" s="319" t="s">
        <v>206</v>
      </c>
      <c r="E25" s="319"/>
      <c r="F25" s="319"/>
      <c r="G25" s="319"/>
      <c r="H25" s="319"/>
      <c r="I25" s="319"/>
      <c r="J25" s="319"/>
      <c r="K25" s="319"/>
      <c r="L25" s="319"/>
      <c r="M25" s="320"/>
      <c r="N25" s="93"/>
      <c r="O25" s="14"/>
      <c r="P25" s="14"/>
      <c r="Q25" s="14"/>
      <c r="R25" s="14"/>
      <c r="S25" s="14"/>
      <c r="T25" s="15"/>
      <c r="U25" s="15">
        <v>24</v>
      </c>
      <c r="V25" s="5" t="s">
        <v>55</v>
      </c>
      <c r="W25" s="5" t="s">
        <v>205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5"/>
    </row>
    <row r="26" spans="1:34" s="17" customFormat="1" ht="18" customHeight="1">
      <c r="A26" s="9"/>
      <c r="B26" s="90"/>
      <c r="C26" s="253"/>
      <c r="D26" s="319"/>
      <c r="E26" s="319"/>
      <c r="F26" s="319"/>
      <c r="G26" s="319"/>
      <c r="H26" s="319"/>
      <c r="I26" s="319"/>
      <c r="J26" s="319"/>
      <c r="K26" s="319"/>
      <c r="L26" s="319"/>
      <c r="M26" s="320"/>
      <c r="N26" s="93"/>
      <c r="O26" s="14"/>
      <c r="P26" s="14"/>
      <c r="Q26" s="14"/>
      <c r="R26" s="14"/>
      <c r="S26" s="14"/>
      <c r="T26" s="15"/>
      <c r="U26" s="65">
        <v>25</v>
      </c>
      <c r="V26" s="69" t="s">
        <v>56</v>
      </c>
      <c r="W26" s="69" t="s">
        <v>57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5"/>
    </row>
    <row r="27" spans="1:34" s="17" customFormat="1" ht="18" customHeight="1" thickBot="1">
      <c r="A27" s="9"/>
      <c r="B27" s="90"/>
      <c r="C27" s="253"/>
      <c r="D27" s="321"/>
      <c r="E27" s="321"/>
      <c r="F27" s="321"/>
      <c r="G27" s="321"/>
      <c r="H27" s="321"/>
      <c r="I27" s="321"/>
      <c r="J27" s="321"/>
      <c r="K27" s="321"/>
      <c r="L27" s="321"/>
      <c r="M27" s="322"/>
      <c r="N27" s="93"/>
      <c r="O27" s="14"/>
      <c r="P27" s="14"/>
      <c r="Q27" s="14"/>
      <c r="R27" s="14"/>
      <c r="S27" s="14"/>
      <c r="T27" s="15"/>
      <c r="U27" s="15">
        <v>26</v>
      </c>
      <c r="V27" s="5" t="s">
        <v>58</v>
      </c>
      <c r="W27" s="5" t="s">
        <v>59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5"/>
    </row>
    <row r="28" spans="1:34" s="109" customFormat="1" ht="9" customHeight="1" thickBot="1">
      <c r="A28" s="100"/>
      <c r="B28" s="101"/>
      <c r="C28" s="102"/>
      <c r="D28" s="103"/>
      <c r="E28" s="103"/>
      <c r="F28" s="103"/>
      <c r="G28" s="103"/>
      <c r="H28" s="102"/>
      <c r="I28" s="104"/>
      <c r="J28" s="103"/>
      <c r="K28" s="103"/>
      <c r="L28" s="103"/>
      <c r="M28" s="105"/>
      <c r="N28" s="93"/>
      <c r="O28" s="106"/>
      <c r="P28" s="106"/>
      <c r="Q28" s="106"/>
      <c r="R28" s="106"/>
      <c r="S28" s="106"/>
      <c r="T28" s="107"/>
      <c r="U28" s="116">
        <v>27</v>
      </c>
      <c r="V28" s="116" t="s">
        <v>62</v>
      </c>
      <c r="W28" s="116" t="s">
        <v>63</v>
      </c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108"/>
    </row>
    <row r="29" spans="1:34" s="17" customFormat="1" ht="18" customHeight="1">
      <c r="A29" s="9"/>
      <c r="B29" s="110"/>
      <c r="C29" s="111"/>
      <c r="D29" s="111"/>
      <c r="E29" s="93"/>
      <c r="F29" s="93"/>
      <c r="G29" s="93"/>
      <c r="H29" s="87"/>
      <c r="I29" s="88"/>
      <c r="J29" s="93"/>
      <c r="K29" s="93"/>
      <c r="L29" s="93"/>
      <c r="M29" s="93"/>
      <c r="N29" s="93"/>
      <c r="O29" s="14"/>
      <c r="P29" s="14"/>
      <c r="Q29" s="14"/>
      <c r="R29" s="14"/>
      <c r="S29" s="14"/>
      <c r="T29" s="15"/>
      <c r="U29" s="121">
        <v>28</v>
      </c>
      <c r="V29" s="121" t="s">
        <v>64</v>
      </c>
      <c r="W29" s="121" t="s">
        <v>65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5"/>
    </row>
    <row r="30" spans="1:34" s="17" customFormat="1" ht="22.5" customHeight="1" thickBot="1">
      <c r="A30" s="9"/>
      <c r="B30" s="344" t="s">
        <v>60</v>
      </c>
      <c r="C30" s="255"/>
      <c r="D30" s="112" t="s">
        <v>61</v>
      </c>
      <c r="E30" s="113"/>
      <c r="F30" s="113"/>
      <c r="G30" s="113"/>
      <c r="H30" s="9"/>
      <c r="I30" s="20"/>
      <c r="J30" s="38"/>
      <c r="K30" s="114"/>
      <c r="L30" s="114"/>
      <c r="M30" s="9"/>
      <c r="N30" s="115"/>
      <c r="O30" s="14"/>
      <c r="P30" s="14"/>
      <c r="Q30" s="14"/>
      <c r="R30" s="14"/>
      <c r="S30" s="14"/>
      <c r="T30" s="65"/>
      <c r="U30" s="116">
        <v>29</v>
      </c>
      <c r="V30" s="116" t="s">
        <v>66</v>
      </c>
      <c r="W30" s="116" t="s">
        <v>67</v>
      </c>
      <c r="X30" s="65"/>
      <c r="Y30" s="65"/>
      <c r="Z30" s="65"/>
      <c r="AA30" s="65"/>
      <c r="AB30" s="65"/>
      <c r="AC30" s="65"/>
      <c r="AD30" s="65"/>
      <c r="AE30" s="65"/>
      <c r="AF30" s="16"/>
      <c r="AG30" s="16"/>
      <c r="AH30" s="69"/>
    </row>
    <row r="31" spans="1:34" s="109" customFormat="1" ht="6.75" customHeight="1">
      <c r="A31" s="100"/>
      <c r="B31" s="345"/>
      <c r="C31" s="117"/>
      <c r="D31" s="100"/>
      <c r="E31" s="9"/>
      <c r="F31" s="20"/>
      <c r="G31" s="100"/>
      <c r="H31" s="100"/>
      <c r="I31" s="20"/>
      <c r="J31" s="118"/>
      <c r="K31" s="119"/>
      <c r="L31" s="119"/>
      <c r="M31" s="100"/>
      <c r="N31" s="120"/>
      <c r="O31" s="100"/>
      <c r="P31" s="100"/>
      <c r="Q31" s="100"/>
      <c r="R31" s="100"/>
      <c r="S31" s="100"/>
      <c r="T31" s="65"/>
      <c r="U31" s="15">
        <v>30</v>
      </c>
      <c r="V31" s="5" t="s">
        <v>68</v>
      </c>
      <c r="W31" s="5" t="s">
        <v>69</v>
      </c>
      <c r="X31" s="16"/>
      <c r="Y31" s="16"/>
      <c r="Z31" s="16"/>
      <c r="AA31" s="16"/>
      <c r="AB31" s="16"/>
      <c r="AC31" s="16"/>
      <c r="AD31" s="16"/>
      <c r="AE31" s="16"/>
      <c r="AF31" s="65"/>
      <c r="AG31" s="65"/>
      <c r="AH31" s="5"/>
    </row>
    <row r="32" spans="1:34" s="17" customFormat="1" ht="22.5" customHeight="1">
      <c r="A32" s="9"/>
      <c r="B32" s="345"/>
      <c r="C32" s="122"/>
      <c r="D32" s="100"/>
      <c r="E32" s="9"/>
      <c r="F32" s="20"/>
      <c r="G32" s="9"/>
      <c r="H32" s="9"/>
      <c r="I32" s="20"/>
      <c r="J32" s="38"/>
      <c r="K32" s="114"/>
      <c r="L32" s="114"/>
      <c r="M32" s="9"/>
      <c r="N32" s="115"/>
      <c r="O32" s="14"/>
      <c r="P32" s="14"/>
      <c r="Q32" s="14"/>
      <c r="R32" s="14"/>
      <c r="S32" s="14"/>
      <c r="T32" s="65"/>
      <c r="U32" s="15">
        <v>31</v>
      </c>
      <c r="V32" s="5" t="s">
        <v>72</v>
      </c>
      <c r="W32" s="5" t="s">
        <v>73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5"/>
    </row>
    <row r="33" spans="1:34" s="17" customFormat="1" ht="10.5" customHeight="1">
      <c r="A33" s="9"/>
      <c r="B33" s="115"/>
      <c r="C33" s="100"/>
      <c r="D33" s="100"/>
      <c r="E33" s="9"/>
      <c r="F33" s="20"/>
      <c r="G33" s="9"/>
      <c r="H33" s="9"/>
      <c r="I33" s="20"/>
      <c r="J33" s="38"/>
      <c r="K33" s="114"/>
      <c r="L33" s="114"/>
      <c r="M33" s="9"/>
      <c r="N33" s="115"/>
      <c r="O33" s="14"/>
      <c r="P33" s="14"/>
      <c r="Q33" s="14"/>
      <c r="R33" s="14"/>
      <c r="S33" s="14"/>
      <c r="T33" s="65"/>
      <c r="U33" s="15">
        <v>32</v>
      </c>
      <c r="V33" s="5" t="s">
        <v>74</v>
      </c>
      <c r="W33" s="5" t="s">
        <v>75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5"/>
    </row>
    <row r="34" spans="1:34" s="17" customFormat="1" ht="22.5" customHeight="1">
      <c r="A34" s="9"/>
      <c r="B34" s="301" t="str">
        <f>B2</f>
        <v>第64回NHK杯全国高校放送コンテスト　宮崎県予選</v>
      </c>
      <c r="C34" s="301"/>
      <c r="D34" s="301"/>
      <c r="E34" s="301"/>
      <c r="F34" s="301"/>
      <c r="G34" s="301"/>
      <c r="H34" s="123"/>
      <c r="I34" s="124" t="s">
        <v>70</v>
      </c>
      <c r="J34" s="124"/>
      <c r="K34" s="125" t="s">
        <v>71</v>
      </c>
      <c r="L34" s="124"/>
      <c r="M34" s="124"/>
      <c r="N34" s="254" t="s">
        <v>260</v>
      </c>
      <c r="O34" s="14"/>
      <c r="P34" s="14"/>
      <c r="Q34" s="14"/>
      <c r="R34" s="14"/>
      <c r="S34" s="14"/>
      <c r="T34" s="15"/>
      <c r="U34" s="15">
        <v>33</v>
      </c>
      <c r="V34" s="5" t="s">
        <v>76</v>
      </c>
      <c r="W34" s="5" t="s">
        <v>77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5"/>
    </row>
    <row r="35" spans="1:34" s="17" customFormat="1" ht="21" customHeight="1">
      <c r="A35" s="9"/>
      <c r="B35" s="53" t="s">
        <v>7</v>
      </c>
      <c r="C35" s="302">
        <f>C3</f>
        <v>0</v>
      </c>
      <c r="D35" s="302" t="e">
        <f>#REF!</f>
        <v>#REF!</v>
      </c>
      <c r="E35" s="126"/>
      <c r="F35" s="20"/>
      <c r="G35" s="288"/>
      <c r="H35" s="288"/>
      <c r="I35" s="288"/>
      <c r="J35" s="127"/>
      <c r="K35" s="62"/>
      <c r="L35" s="127"/>
      <c r="M35" s="127"/>
      <c r="N35" s="126"/>
      <c r="O35" s="14"/>
      <c r="P35" s="14"/>
      <c r="Q35" s="14"/>
      <c r="R35" s="14"/>
      <c r="S35" s="14"/>
      <c r="T35" s="15"/>
      <c r="U35" s="15">
        <v>34</v>
      </c>
      <c r="V35" s="5" t="s">
        <v>78</v>
      </c>
      <c r="W35" s="5" t="s">
        <v>79</v>
      </c>
      <c r="X35" s="16"/>
      <c r="Y35" s="15"/>
      <c r="Z35" s="15"/>
      <c r="AA35" s="15"/>
      <c r="AB35" s="16"/>
      <c r="AC35" s="16"/>
      <c r="AD35" s="16"/>
      <c r="AE35" s="16"/>
      <c r="AF35" s="16"/>
      <c r="AG35" s="16"/>
      <c r="AH35" s="5"/>
    </row>
    <row r="36" spans="1:34" s="17" customFormat="1" ht="12" customHeight="1">
      <c r="A36" s="9"/>
      <c r="B36" s="25"/>
      <c r="C36" s="29"/>
      <c r="D36" s="25"/>
      <c r="E36" s="29"/>
      <c r="F36" s="128"/>
      <c r="G36" s="288"/>
      <c r="H36" s="288"/>
      <c r="I36" s="288"/>
      <c r="J36" s="115"/>
      <c r="K36" s="115"/>
      <c r="L36" s="115"/>
      <c r="M36" s="115"/>
      <c r="N36" s="23"/>
      <c r="O36" s="14"/>
      <c r="P36" s="14"/>
      <c r="Q36" s="14"/>
      <c r="R36" s="14"/>
      <c r="S36" s="14"/>
      <c r="T36" s="15"/>
      <c r="U36" s="15">
        <v>35</v>
      </c>
      <c r="V36" s="5" t="s">
        <v>80</v>
      </c>
      <c r="W36" s="5" t="s">
        <v>81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5"/>
    </row>
    <row r="37" spans="1:34" s="17" customFormat="1" ht="16.5" customHeight="1">
      <c r="A37" s="9"/>
      <c r="B37" s="31" t="s">
        <v>20</v>
      </c>
      <c r="C37" s="129">
        <f>C6</f>
        <v>0</v>
      </c>
      <c r="D37" s="130"/>
      <c r="E37" s="60"/>
      <c r="F37" s="20"/>
      <c r="G37" s="288"/>
      <c r="H37" s="288"/>
      <c r="I37" s="288"/>
      <c r="J37" s="118"/>
      <c r="K37" s="131"/>
      <c r="L37" s="118"/>
      <c r="M37" s="118"/>
      <c r="N37" s="118"/>
      <c r="O37" s="14"/>
      <c r="P37" s="14"/>
      <c r="Q37" s="14"/>
      <c r="R37" s="14"/>
      <c r="S37" s="14"/>
      <c r="T37" s="15"/>
      <c r="U37" s="15">
        <v>36</v>
      </c>
      <c r="V37" s="5" t="s">
        <v>86</v>
      </c>
      <c r="W37" s="5" t="s">
        <v>87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5"/>
    </row>
    <row r="38" spans="1:34" s="17" customFormat="1" ht="12" customHeight="1">
      <c r="A38" s="9"/>
      <c r="B38" s="39"/>
      <c r="C38" s="39"/>
      <c r="D38" s="59"/>
      <c r="E38" s="60"/>
      <c r="F38" s="20"/>
      <c r="G38" s="288"/>
      <c r="H38" s="288"/>
      <c r="I38" s="288"/>
      <c r="J38" s="62"/>
      <c r="K38" s="63"/>
      <c r="L38" s="62"/>
      <c r="M38" s="62"/>
      <c r="N38" s="64"/>
      <c r="O38" s="14"/>
      <c r="P38" s="14"/>
      <c r="Q38" s="14"/>
      <c r="R38" s="14"/>
      <c r="S38" s="14"/>
      <c r="T38" s="65"/>
      <c r="U38" s="15">
        <v>37</v>
      </c>
      <c r="V38" s="5" t="s">
        <v>89</v>
      </c>
      <c r="W38" s="5" t="s">
        <v>90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5"/>
    </row>
    <row r="39" spans="1:34" s="17" customFormat="1" ht="16.5" customHeight="1">
      <c r="A39" s="9"/>
      <c r="B39" s="132" t="s">
        <v>82</v>
      </c>
      <c r="C39" s="133">
        <f>C30</f>
        <v>0</v>
      </c>
      <c r="D39" s="134" t="s">
        <v>83</v>
      </c>
      <c r="E39" s="129">
        <f>C32</f>
        <v>0</v>
      </c>
      <c r="F39" s="20"/>
      <c r="G39" s="288"/>
      <c r="H39" s="288"/>
      <c r="I39" s="288"/>
      <c r="J39" s="38"/>
      <c r="K39" s="114"/>
      <c r="L39" s="135" t="s">
        <v>84</v>
      </c>
      <c r="M39" s="136">
        <v>1</v>
      </c>
      <c r="N39" s="31" t="s">
        <v>85</v>
      </c>
      <c r="O39" s="14"/>
      <c r="P39" s="14"/>
      <c r="Q39" s="14"/>
      <c r="R39" s="14"/>
      <c r="S39" s="14"/>
      <c r="T39" s="65"/>
      <c r="U39" s="15">
        <v>38</v>
      </c>
      <c r="V39" s="5" t="s">
        <v>97</v>
      </c>
      <c r="W39" s="5" t="s">
        <v>98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5"/>
    </row>
    <row r="40" spans="1:34" s="17" customFormat="1" ht="18" customHeight="1" thickBot="1">
      <c r="A40" s="9"/>
      <c r="B40" s="137"/>
      <c r="C40" s="137"/>
      <c r="D40" s="138"/>
      <c r="E40" s="139"/>
      <c r="F40" s="140"/>
      <c r="G40" s="141"/>
      <c r="H40" s="140"/>
      <c r="I40" s="139"/>
      <c r="J40" s="139"/>
      <c r="K40" s="142"/>
      <c r="L40" s="9"/>
      <c r="M40" s="143">
        <v>1</v>
      </c>
      <c r="N40" s="31" t="s">
        <v>88</v>
      </c>
      <c r="O40" s="14"/>
      <c r="P40" s="14"/>
      <c r="Q40" s="14"/>
      <c r="R40" s="14"/>
      <c r="S40" s="14"/>
      <c r="T40" s="15"/>
      <c r="U40" s="15">
        <v>39</v>
      </c>
      <c r="V40" s="5" t="s">
        <v>108</v>
      </c>
      <c r="W40" s="5" t="s">
        <v>109</v>
      </c>
      <c r="X40" s="6"/>
      <c r="Y40" s="6"/>
      <c r="Z40" s="6"/>
      <c r="AA40" s="6"/>
      <c r="AB40" s="6"/>
      <c r="AC40" s="6"/>
      <c r="AD40" s="6"/>
      <c r="AE40" s="6"/>
      <c r="AF40" s="16"/>
      <c r="AG40" s="16"/>
      <c r="AH40" s="5"/>
    </row>
    <row r="41" spans="1:34" ht="31.5" customHeight="1">
      <c r="A41" s="1"/>
      <c r="B41" s="285" t="s">
        <v>91</v>
      </c>
      <c r="C41" s="144" t="s">
        <v>92</v>
      </c>
      <c r="D41" s="303" t="s">
        <v>293</v>
      </c>
      <c r="E41" s="303" t="s">
        <v>294</v>
      </c>
      <c r="F41" s="305" t="s">
        <v>93</v>
      </c>
      <c r="G41" s="290"/>
      <c r="H41" s="306" t="s">
        <v>94</v>
      </c>
      <c r="I41" s="307"/>
      <c r="J41" s="289" t="s">
        <v>95</v>
      </c>
      <c r="K41" s="290"/>
      <c r="L41" s="290"/>
      <c r="M41" s="291" t="s">
        <v>96</v>
      </c>
      <c r="N41" s="292"/>
      <c r="O41" s="4"/>
      <c r="P41" s="312" t="s">
        <v>268</v>
      </c>
      <c r="Q41" s="284"/>
      <c r="R41" s="313" t="s">
        <v>269</v>
      </c>
      <c r="S41" s="282"/>
      <c r="T41" s="5"/>
      <c r="U41" s="15">
        <v>40</v>
      </c>
      <c r="V41" s="5" t="s">
        <v>110</v>
      </c>
      <c r="W41" s="5" t="s">
        <v>111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5"/>
    </row>
    <row r="42" spans="1:34" ht="24.75" customHeight="1" thickBot="1">
      <c r="A42" s="1" t="s">
        <v>99</v>
      </c>
      <c r="B42" s="286"/>
      <c r="C42" s="145" t="s">
        <v>100</v>
      </c>
      <c r="D42" s="304"/>
      <c r="E42" s="304"/>
      <c r="F42" s="293" t="s">
        <v>101</v>
      </c>
      <c r="G42" s="294"/>
      <c r="H42" s="295" t="s">
        <v>102</v>
      </c>
      <c r="I42" s="296"/>
      <c r="J42" s="297" t="s">
        <v>103</v>
      </c>
      <c r="K42" s="298"/>
      <c r="L42" s="146" t="s">
        <v>104</v>
      </c>
      <c r="M42" s="299" t="s">
        <v>105</v>
      </c>
      <c r="N42" s="300"/>
      <c r="O42" s="4"/>
      <c r="P42" s="247" t="s">
        <v>106</v>
      </c>
      <c r="Q42" s="147" t="s">
        <v>107</v>
      </c>
      <c r="R42" s="259" t="s">
        <v>106</v>
      </c>
      <c r="S42" s="248" t="s">
        <v>107</v>
      </c>
      <c r="T42" s="5"/>
      <c r="U42" s="15">
        <v>41</v>
      </c>
      <c r="V42" s="5" t="s">
        <v>112</v>
      </c>
      <c r="W42" s="5" t="s">
        <v>113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5"/>
    </row>
    <row r="43" spans="1:34" ht="15.75" customHeight="1" thickTop="1">
      <c r="A43" s="1">
        <v>1</v>
      </c>
      <c r="B43" s="149" t="str">
        <f t="shared" ref="B43:B62" si="0">IF($E$3="", "",$E$3)</f>
        <v/>
      </c>
      <c r="C43" s="150"/>
      <c r="D43" s="150"/>
      <c r="E43" s="150"/>
      <c r="F43" s="151">
        <f>IF(C43="アナウンス","記入→",IF(C43="朗読","記入→",IF(C43="テレビドキュメント","",IF(C43="ラジオドキュメント","",IF(C43="創作テレビドラマ","",IF(C43="創作ラジオドラマ","",IF(C43="研究発表","",IF(C43="番組のみの参加","記入→",))))))))</f>
        <v>0</v>
      </c>
      <c r="G43" s="152"/>
      <c r="H43" s="153" t="str">
        <f>IF(C43="アナウンス","記入→","")</f>
        <v/>
      </c>
      <c r="I43" s="154"/>
      <c r="J43" s="153" t="str">
        <f>IF(C43="朗読","記入→","")</f>
        <v/>
      </c>
      <c r="K43" s="155"/>
      <c r="L43" s="156" t="str">
        <f>IF(ISERROR(VLOOKUP(K43,$AF$2:$AG$6,2)),"",VLOOKUP(K43,$AF$2:$AG$6,2))</f>
        <v/>
      </c>
      <c r="M43" s="157">
        <f>IF(C43="テレビドキュメント","記入→",IF(C43="ラジオドキュメント","記入→",IF(C43="創作テレビドラマ","記入→",IF(C43="創作ラジオドラマ","記入→",))))</f>
        <v>0</v>
      </c>
      <c r="N43" s="158"/>
      <c r="O43" s="4"/>
      <c r="P43" s="222"/>
      <c r="Q43" s="223"/>
      <c r="R43" s="224"/>
      <c r="S43" s="225"/>
      <c r="T43" s="5"/>
      <c r="U43" s="15">
        <v>42</v>
      </c>
      <c r="V43" s="5" t="s">
        <v>114</v>
      </c>
      <c r="W43" s="5" t="s">
        <v>115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5"/>
    </row>
    <row r="44" spans="1:34" ht="15.75" customHeight="1">
      <c r="A44" s="1">
        <v>2</v>
      </c>
      <c r="B44" s="149" t="str">
        <f t="shared" si="0"/>
        <v/>
      </c>
      <c r="C44" s="160"/>
      <c r="D44" s="161"/>
      <c r="E44" s="162"/>
      <c r="F44" s="151">
        <f t="shared" ref="F44:F62" si="1">IF(C44="アナウンス","記入→",IF(C44="朗読","記入→",IF(C44="テレビドキュメント","",IF(C44="ラジオドキュメント","",IF(C44="創作テレビドラマ","",IF(C44="創作ラジオドラマ","",IF(C44="研究発表","",IF(C44="番組のみの参加","記入→",))))))))</f>
        <v>0</v>
      </c>
      <c r="G44" s="163"/>
      <c r="H44" s="164" t="str">
        <f t="shared" ref="H44:H62" si="2">IF(C44="アナウンス","記入→","")</f>
        <v/>
      </c>
      <c r="I44" s="165"/>
      <c r="J44" s="164" t="str">
        <f t="shared" ref="J44:J62" si="3">IF(C44="朗読","記入→","")</f>
        <v/>
      </c>
      <c r="K44" s="155"/>
      <c r="L44" s="156" t="str">
        <f t="shared" ref="L44:L62" si="4">IF(ISERROR(VLOOKUP(K44,$AF$2:$AG$6,2)),"",VLOOKUP(K44,$AF$2:$AG$6,2))</f>
        <v/>
      </c>
      <c r="M44" s="166">
        <f t="shared" ref="M44:M62" si="5">IF(C44="テレビドキュメント","記入→",IF(C44="ラジオドキュメント","記入→",IF(C44="創作テレビドラマ","記入→",IF(C44="創作ラジオドラマ","記入→",))))</f>
        <v>0</v>
      </c>
      <c r="N44" s="167"/>
      <c r="O44" s="4"/>
      <c r="P44" s="226"/>
      <c r="Q44" s="227"/>
      <c r="R44" s="228"/>
      <c r="S44" s="229"/>
      <c r="T44" s="5"/>
      <c r="U44" s="15">
        <v>43</v>
      </c>
      <c r="V44" s="5" t="s">
        <v>116</v>
      </c>
      <c r="W44" s="5" t="s">
        <v>117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5"/>
    </row>
    <row r="45" spans="1:34" ht="15.75" customHeight="1">
      <c r="A45" s="1">
        <v>3</v>
      </c>
      <c r="B45" s="149" t="str">
        <f t="shared" si="0"/>
        <v/>
      </c>
      <c r="C45" s="160"/>
      <c r="D45" s="161"/>
      <c r="E45" s="162"/>
      <c r="F45" s="151">
        <f t="shared" si="1"/>
        <v>0</v>
      </c>
      <c r="G45" s="163"/>
      <c r="H45" s="164" t="str">
        <f t="shared" si="2"/>
        <v/>
      </c>
      <c r="I45" s="165"/>
      <c r="J45" s="164" t="str">
        <f t="shared" si="3"/>
        <v/>
      </c>
      <c r="K45" s="155"/>
      <c r="L45" s="156" t="str">
        <f t="shared" si="4"/>
        <v/>
      </c>
      <c r="M45" s="166">
        <f t="shared" si="5"/>
        <v>0</v>
      </c>
      <c r="N45" s="167"/>
      <c r="O45" s="4"/>
      <c r="P45" s="226"/>
      <c r="Q45" s="227"/>
      <c r="R45" s="228"/>
      <c r="S45" s="229"/>
      <c r="T45" s="5"/>
      <c r="U45" s="15">
        <v>44</v>
      </c>
      <c r="V45" s="5" t="s">
        <v>118</v>
      </c>
      <c r="W45" s="5" t="s">
        <v>119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5"/>
    </row>
    <row r="46" spans="1:34" ht="15.75" customHeight="1">
      <c r="A46" s="1">
        <v>4</v>
      </c>
      <c r="B46" s="149" t="str">
        <f t="shared" si="0"/>
        <v/>
      </c>
      <c r="C46" s="160"/>
      <c r="D46" s="161"/>
      <c r="E46" s="162"/>
      <c r="F46" s="151">
        <f t="shared" si="1"/>
        <v>0</v>
      </c>
      <c r="G46" s="163"/>
      <c r="H46" s="164" t="str">
        <f t="shared" si="2"/>
        <v/>
      </c>
      <c r="I46" s="165"/>
      <c r="J46" s="164" t="str">
        <f t="shared" si="3"/>
        <v/>
      </c>
      <c r="K46" s="155"/>
      <c r="L46" s="156" t="str">
        <f t="shared" si="4"/>
        <v/>
      </c>
      <c r="M46" s="166">
        <f t="shared" si="5"/>
        <v>0</v>
      </c>
      <c r="N46" s="167"/>
      <c r="O46" s="4"/>
      <c r="P46" s="226"/>
      <c r="Q46" s="227"/>
      <c r="R46" s="228"/>
      <c r="S46" s="230"/>
      <c r="T46" s="168"/>
      <c r="U46" s="15">
        <v>45</v>
      </c>
      <c r="V46" s="5" t="s">
        <v>120</v>
      </c>
      <c r="W46" s="5" t="s">
        <v>121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5"/>
    </row>
    <row r="47" spans="1:34" ht="15.75" customHeight="1" thickBot="1">
      <c r="A47" s="1">
        <v>5</v>
      </c>
      <c r="B47" s="169" t="str">
        <f t="shared" si="0"/>
        <v/>
      </c>
      <c r="C47" s="170"/>
      <c r="D47" s="171"/>
      <c r="E47" s="172"/>
      <c r="F47" s="173">
        <f t="shared" si="1"/>
        <v>0</v>
      </c>
      <c r="G47" s="174"/>
      <c r="H47" s="175" t="str">
        <f t="shared" si="2"/>
        <v/>
      </c>
      <c r="I47" s="176"/>
      <c r="J47" s="177" t="str">
        <f t="shared" si="3"/>
        <v/>
      </c>
      <c r="K47" s="178"/>
      <c r="L47" s="179" t="str">
        <f t="shared" si="4"/>
        <v/>
      </c>
      <c r="M47" s="180">
        <f t="shared" si="5"/>
        <v>0</v>
      </c>
      <c r="N47" s="181"/>
      <c r="O47" s="4"/>
      <c r="P47" s="231"/>
      <c r="Q47" s="232"/>
      <c r="R47" s="233"/>
      <c r="S47" s="234"/>
      <c r="T47" s="5"/>
      <c r="U47" s="15">
        <v>46</v>
      </c>
      <c r="V47" s="5" t="s">
        <v>122</v>
      </c>
      <c r="W47" s="5" t="s">
        <v>123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5"/>
    </row>
    <row r="48" spans="1:34" ht="15.75" customHeight="1">
      <c r="A48" s="1">
        <v>6</v>
      </c>
      <c r="B48" s="182" t="str">
        <f t="shared" si="0"/>
        <v/>
      </c>
      <c r="C48" s="162"/>
      <c r="D48" s="183"/>
      <c r="E48" s="184"/>
      <c r="F48" s="151">
        <f t="shared" si="1"/>
        <v>0</v>
      </c>
      <c r="G48" s="185"/>
      <c r="H48" s="164" t="str">
        <f t="shared" si="2"/>
        <v/>
      </c>
      <c r="I48" s="165"/>
      <c r="J48" s="186" t="str">
        <f t="shared" si="3"/>
        <v/>
      </c>
      <c r="K48" s="155"/>
      <c r="L48" s="187" t="str">
        <f t="shared" si="4"/>
        <v/>
      </c>
      <c r="M48" s="188">
        <f t="shared" si="5"/>
        <v>0</v>
      </c>
      <c r="N48" s="189"/>
      <c r="O48" s="4"/>
      <c r="P48" s="235"/>
      <c r="Q48" s="236"/>
      <c r="R48" s="237"/>
      <c r="S48" s="238"/>
      <c r="T48" s="5"/>
      <c r="U48" s="15">
        <v>47</v>
      </c>
      <c r="V48" s="5" t="s">
        <v>124</v>
      </c>
      <c r="W48" s="5" t="s">
        <v>125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5"/>
    </row>
    <row r="49" spans="1:34" ht="15.75" customHeight="1">
      <c r="A49" s="1">
        <v>7</v>
      </c>
      <c r="B49" s="149" t="str">
        <f t="shared" si="0"/>
        <v/>
      </c>
      <c r="C49" s="160"/>
      <c r="D49" s="190"/>
      <c r="E49" s="160"/>
      <c r="F49" s="151">
        <f t="shared" si="1"/>
        <v>0</v>
      </c>
      <c r="G49" s="163"/>
      <c r="H49" s="164" t="str">
        <f t="shared" si="2"/>
        <v/>
      </c>
      <c r="I49" s="165"/>
      <c r="J49" s="164" t="str">
        <f t="shared" si="3"/>
        <v/>
      </c>
      <c r="K49" s="155"/>
      <c r="L49" s="156" t="str">
        <f t="shared" si="4"/>
        <v/>
      </c>
      <c r="M49" s="166">
        <f t="shared" si="5"/>
        <v>0</v>
      </c>
      <c r="N49" s="167"/>
      <c r="O49" s="4"/>
      <c r="P49" s="226"/>
      <c r="Q49" s="227"/>
      <c r="R49" s="228"/>
      <c r="S49" s="230"/>
      <c r="T49" s="168"/>
      <c r="U49" s="15">
        <v>48</v>
      </c>
      <c r="V49" s="5" t="s">
        <v>126</v>
      </c>
      <c r="W49" s="5" t="s">
        <v>127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5"/>
    </row>
    <row r="50" spans="1:34" ht="15.75" customHeight="1">
      <c r="A50" s="1">
        <v>8</v>
      </c>
      <c r="B50" s="149" t="str">
        <f t="shared" si="0"/>
        <v/>
      </c>
      <c r="C50" s="160"/>
      <c r="D50" s="190"/>
      <c r="E50" s="160"/>
      <c r="F50" s="151">
        <f t="shared" si="1"/>
        <v>0</v>
      </c>
      <c r="G50" s="163"/>
      <c r="H50" s="164" t="str">
        <f t="shared" si="2"/>
        <v/>
      </c>
      <c r="I50" s="165"/>
      <c r="J50" s="164" t="str">
        <f t="shared" si="3"/>
        <v/>
      </c>
      <c r="K50" s="155"/>
      <c r="L50" s="156" t="str">
        <f t="shared" si="4"/>
        <v/>
      </c>
      <c r="M50" s="166">
        <f t="shared" si="5"/>
        <v>0</v>
      </c>
      <c r="N50" s="167"/>
      <c r="O50" s="4"/>
      <c r="P50" s="226"/>
      <c r="Q50" s="227"/>
      <c r="R50" s="228"/>
      <c r="S50" s="229"/>
      <c r="T50" s="5"/>
      <c r="U50" s="15">
        <v>49</v>
      </c>
      <c r="V50" s="5" t="s">
        <v>128</v>
      </c>
      <c r="W50" s="5" t="s">
        <v>129</v>
      </c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5"/>
    </row>
    <row r="51" spans="1:34" ht="15.75" customHeight="1">
      <c r="A51" s="1">
        <v>9</v>
      </c>
      <c r="B51" s="149" t="str">
        <f t="shared" si="0"/>
        <v/>
      </c>
      <c r="C51" s="160"/>
      <c r="D51" s="190"/>
      <c r="E51" s="160"/>
      <c r="F51" s="151">
        <f t="shared" si="1"/>
        <v>0</v>
      </c>
      <c r="G51" s="163"/>
      <c r="H51" s="164" t="str">
        <f t="shared" si="2"/>
        <v/>
      </c>
      <c r="I51" s="165"/>
      <c r="J51" s="164" t="str">
        <f t="shared" si="3"/>
        <v/>
      </c>
      <c r="K51" s="155"/>
      <c r="L51" s="156" t="str">
        <f t="shared" si="4"/>
        <v/>
      </c>
      <c r="M51" s="166">
        <f t="shared" si="5"/>
        <v>0</v>
      </c>
      <c r="N51" s="167"/>
      <c r="O51" s="4"/>
      <c r="P51" s="226"/>
      <c r="Q51" s="227"/>
      <c r="R51" s="228"/>
      <c r="S51" s="229"/>
      <c r="T51" s="5"/>
      <c r="U51" s="15">
        <v>50</v>
      </c>
      <c r="V51" s="5" t="s">
        <v>130</v>
      </c>
      <c r="W51" s="5" t="s">
        <v>131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5"/>
    </row>
    <row r="52" spans="1:34" ht="15.75" customHeight="1" thickBot="1">
      <c r="A52" s="1">
        <v>10</v>
      </c>
      <c r="B52" s="169" t="str">
        <f t="shared" si="0"/>
        <v/>
      </c>
      <c r="C52" s="170"/>
      <c r="D52" s="191"/>
      <c r="E52" s="170"/>
      <c r="F52" s="173">
        <f t="shared" si="1"/>
        <v>0</v>
      </c>
      <c r="G52" s="174"/>
      <c r="H52" s="175" t="str">
        <f t="shared" si="2"/>
        <v/>
      </c>
      <c r="I52" s="176"/>
      <c r="J52" s="177" t="str">
        <f t="shared" si="3"/>
        <v/>
      </c>
      <c r="K52" s="178"/>
      <c r="L52" s="179" t="str">
        <f t="shared" si="4"/>
        <v/>
      </c>
      <c r="M52" s="180">
        <f t="shared" si="5"/>
        <v>0</v>
      </c>
      <c r="N52" s="181"/>
      <c r="O52" s="4"/>
      <c r="P52" s="239"/>
      <c r="Q52" s="240"/>
      <c r="R52" s="241"/>
      <c r="S52" s="242"/>
      <c r="T52" s="5"/>
      <c r="U52" s="15">
        <v>51</v>
      </c>
      <c r="V52" s="5" t="s">
        <v>132</v>
      </c>
      <c r="W52" s="5" t="s">
        <v>133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5"/>
    </row>
    <row r="53" spans="1:34" ht="15.75" customHeight="1">
      <c r="A53" s="1">
        <v>11</v>
      </c>
      <c r="B53" s="182" t="str">
        <f t="shared" si="0"/>
        <v/>
      </c>
      <c r="C53" s="162"/>
      <c r="D53" s="183"/>
      <c r="E53" s="184"/>
      <c r="F53" s="151">
        <f t="shared" si="1"/>
        <v>0</v>
      </c>
      <c r="G53" s="185"/>
      <c r="H53" s="164" t="str">
        <f t="shared" si="2"/>
        <v/>
      </c>
      <c r="I53" s="165"/>
      <c r="J53" s="186" t="str">
        <f t="shared" si="3"/>
        <v/>
      </c>
      <c r="K53" s="155"/>
      <c r="L53" s="187" t="str">
        <f t="shared" si="4"/>
        <v/>
      </c>
      <c r="M53" s="188">
        <f t="shared" si="5"/>
        <v>0</v>
      </c>
      <c r="N53" s="189"/>
      <c r="O53" s="4"/>
      <c r="P53" s="243"/>
      <c r="Q53" s="244"/>
      <c r="R53" s="245"/>
      <c r="S53" s="246"/>
      <c r="T53" s="5"/>
      <c r="U53" s="15">
        <v>52</v>
      </c>
      <c r="V53" s="5" t="s">
        <v>134</v>
      </c>
      <c r="W53" s="5" t="s">
        <v>135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5"/>
    </row>
    <row r="54" spans="1:34" ht="15.75" customHeight="1">
      <c r="A54" s="1">
        <v>12</v>
      </c>
      <c r="B54" s="149" t="str">
        <f t="shared" si="0"/>
        <v/>
      </c>
      <c r="C54" s="160"/>
      <c r="D54" s="190"/>
      <c r="E54" s="160"/>
      <c r="F54" s="151">
        <f t="shared" si="1"/>
        <v>0</v>
      </c>
      <c r="G54" s="163"/>
      <c r="H54" s="164" t="str">
        <f t="shared" si="2"/>
        <v/>
      </c>
      <c r="I54" s="165"/>
      <c r="J54" s="164" t="str">
        <f t="shared" si="3"/>
        <v/>
      </c>
      <c r="K54" s="155"/>
      <c r="L54" s="156" t="str">
        <f t="shared" si="4"/>
        <v/>
      </c>
      <c r="M54" s="166">
        <f t="shared" si="5"/>
        <v>0</v>
      </c>
      <c r="N54" s="167"/>
      <c r="O54" s="4"/>
      <c r="P54" s="226"/>
      <c r="Q54" s="227"/>
      <c r="R54" s="228"/>
      <c r="S54" s="230"/>
      <c r="T54" s="168"/>
      <c r="U54" s="15">
        <v>53</v>
      </c>
      <c r="V54" s="5" t="s">
        <v>136</v>
      </c>
      <c r="W54" s="5" t="s">
        <v>137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5"/>
    </row>
    <row r="55" spans="1:34" ht="15.75" customHeight="1">
      <c r="A55" s="1">
        <v>13</v>
      </c>
      <c r="B55" s="149" t="str">
        <f t="shared" si="0"/>
        <v/>
      </c>
      <c r="C55" s="160"/>
      <c r="D55" s="190"/>
      <c r="E55" s="160"/>
      <c r="F55" s="151">
        <f t="shared" si="1"/>
        <v>0</v>
      </c>
      <c r="G55" s="163"/>
      <c r="H55" s="164" t="str">
        <f t="shared" si="2"/>
        <v/>
      </c>
      <c r="I55" s="165"/>
      <c r="J55" s="164" t="str">
        <f t="shared" si="3"/>
        <v/>
      </c>
      <c r="K55" s="155"/>
      <c r="L55" s="156" t="str">
        <f t="shared" si="4"/>
        <v/>
      </c>
      <c r="M55" s="166">
        <f t="shared" si="5"/>
        <v>0</v>
      </c>
      <c r="N55" s="167"/>
      <c r="O55" s="4"/>
      <c r="P55" s="226"/>
      <c r="Q55" s="227"/>
      <c r="R55" s="228"/>
      <c r="S55" s="229"/>
      <c r="T55" s="5"/>
      <c r="U55" s="15">
        <v>54</v>
      </c>
      <c r="V55" s="5" t="s">
        <v>138</v>
      </c>
      <c r="W55" s="5" t="s">
        <v>139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5"/>
    </row>
    <row r="56" spans="1:34" ht="15.75" customHeight="1">
      <c r="A56" s="1">
        <v>14</v>
      </c>
      <c r="B56" s="149" t="str">
        <f t="shared" si="0"/>
        <v/>
      </c>
      <c r="C56" s="160"/>
      <c r="D56" s="190"/>
      <c r="E56" s="160"/>
      <c r="F56" s="151">
        <f t="shared" si="1"/>
        <v>0</v>
      </c>
      <c r="G56" s="163"/>
      <c r="H56" s="164" t="str">
        <f t="shared" si="2"/>
        <v/>
      </c>
      <c r="I56" s="165"/>
      <c r="J56" s="164" t="str">
        <f t="shared" si="3"/>
        <v/>
      </c>
      <c r="K56" s="155"/>
      <c r="L56" s="156" t="str">
        <f t="shared" si="4"/>
        <v/>
      </c>
      <c r="M56" s="166">
        <f t="shared" si="5"/>
        <v>0</v>
      </c>
      <c r="N56" s="167"/>
      <c r="O56" s="4"/>
      <c r="P56" s="226"/>
      <c r="Q56" s="227"/>
      <c r="R56" s="226"/>
      <c r="S56" s="229"/>
      <c r="T56" s="5"/>
      <c r="U56" s="15">
        <v>55</v>
      </c>
      <c r="V56" s="5" t="s">
        <v>140</v>
      </c>
      <c r="W56" s="5" t="s">
        <v>141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5"/>
    </row>
    <row r="57" spans="1:34" ht="15.75" customHeight="1" thickBot="1">
      <c r="A57" s="1">
        <v>15</v>
      </c>
      <c r="B57" s="169" t="str">
        <f t="shared" si="0"/>
        <v/>
      </c>
      <c r="C57" s="170"/>
      <c r="D57" s="191"/>
      <c r="E57" s="170"/>
      <c r="F57" s="173">
        <f t="shared" si="1"/>
        <v>0</v>
      </c>
      <c r="G57" s="174"/>
      <c r="H57" s="175" t="str">
        <f t="shared" si="2"/>
        <v/>
      </c>
      <c r="I57" s="176"/>
      <c r="J57" s="177" t="str">
        <f t="shared" si="3"/>
        <v/>
      </c>
      <c r="K57" s="178"/>
      <c r="L57" s="179" t="str">
        <f t="shared" si="4"/>
        <v/>
      </c>
      <c r="M57" s="180">
        <f t="shared" si="5"/>
        <v>0</v>
      </c>
      <c r="N57" s="181"/>
      <c r="O57" s="4"/>
      <c r="P57" s="231"/>
      <c r="Q57" s="232"/>
      <c r="R57" s="231"/>
      <c r="S57" s="234"/>
      <c r="T57" s="5"/>
      <c r="U57" s="15"/>
      <c r="V57" s="5" t="s">
        <v>142</v>
      </c>
      <c r="W57" s="5" t="s">
        <v>143</v>
      </c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5"/>
    </row>
    <row r="58" spans="1:34" ht="15.75" customHeight="1">
      <c r="A58" s="1">
        <v>16</v>
      </c>
      <c r="B58" s="182" t="str">
        <f t="shared" si="0"/>
        <v/>
      </c>
      <c r="C58" s="162"/>
      <c r="D58" s="183"/>
      <c r="E58" s="184"/>
      <c r="F58" s="151">
        <f t="shared" si="1"/>
        <v>0</v>
      </c>
      <c r="G58" s="185"/>
      <c r="H58" s="164" t="str">
        <f t="shared" si="2"/>
        <v/>
      </c>
      <c r="I58" s="165"/>
      <c r="J58" s="186" t="str">
        <f t="shared" si="3"/>
        <v/>
      </c>
      <c r="K58" s="155"/>
      <c r="L58" s="187" t="str">
        <f t="shared" si="4"/>
        <v/>
      </c>
      <c r="M58" s="188">
        <f t="shared" si="5"/>
        <v>0</v>
      </c>
      <c r="N58" s="189"/>
      <c r="O58" s="4"/>
      <c r="P58" s="235"/>
      <c r="Q58" s="236"/>
      <c r="R58" s="235"/>
      <c r="S58" s="238"/>
      <c r="T58" s="5"/>
      <c r="U58" s="15"/>
      <c r="V58" s="5" t="s">
        <v>144</v>
      </c>
      <c r="W58" s="5" t="s">
        <v>145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5"/>
    </row>
    <row r="59" spans="1:34" ht="15.75" customHeight="1">
      <c r="A59" s="1">
        <v>17</v>
      </c>
      <c r="B59" s="149" t="str">
        <f t="shared" si="0"/>
        <v/>
      </c>
      <c r="C59" s="160"/>
      <c r="D59" s="190"/>
      <c r="E59" s="160"/>
      <c r="F59" s="151">
        <f t="shared" si="1"/>
        <v>0</v>
      </c>
      <c r="G59" s="163"/>
      <c r="H59" s="164" t="str">
        <f t="shared" si="2"/>
        <v/>
      </c>
      <c r="I59" s="165"/>
      <c r="J59" s="164" t="str">
        <f t="shared" si="3"/>
        <v/>
      </c>
      <c r="K59" s="155"/>
      <c r="L59" s="156" t="str">
        <f t="shared" si="4"/>
        <v/>
      </c>
      <c r="M59" s="166">
        <f t="shared" si="5"/>
        <v>0</v>
      </c>
      <c r="N59" s="167"/>
      <c r="O59" s="4"/>
      <c r="P59" s="226"/>
      <c r="Q59" s="227"/>
      <c r="R59" s="226"/>
      <c r="S59" s="229"/>
      <c r="T59" s="5"/>
      <c r="U59" s="15"/>
      <c r="V59" s="5" t="s">
        <v>146</v>
      </c>
      <c r="W59" s="5" t="s">
        <v>147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5"/>
    </row>
    <row r="60" spans="1:34" ht="15.75" customHeight="1">
      <c r="A60" s="1">
        <v>18</v>
      </c>
      <c r="B60" s="149" t="str">
        <f t="shared" si="0"/>
        <v/>
      </c>
      <c r="C60" s="160"/>
      <c r="D60" s="192"/>
      <c r="E60" s="193"/>
      <c r="F60" s="151">
        <f t="shared" si="1"/>
        <v>0</v>
      </c>
      <c r="G60" s="163"/>
      <c r="H60" s="164" t="str">
        <f t="shared" si="2"/>
        <v/>
      </c>
      <c r="I60" s="165"/>
      <c r="J60" s="194" t="str">
        <f t="shared" si="3"/>
        <v/>
      </c>
      <c r="K60" s="155"/>
      <c r="L60" s="156" t="str">
        <f t="shared" si="4"/>
        <v/>
      </c>
      <c r="M60" s="166">
        <f t="shared" si="5"/>
        <v>0</v>
      </c>
      <c r="N60" s="167"/>
      <c r="O60" s="4"/>
      <c r="P60" s="226"/>
      <c r="Q60" s="227"/>
      <c r="R60" s="226"/>
      <c r="S60" s="229"/>
      <c r="T60" s="5"/>
      <c r="U60" s="15"/>
      <c r="V60" s="5" t="s">
        <v>148</v>
      </c>
      <c r="W60" s="5" t="s">
        <v>149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5"/>
    </row>
    <row r="61" spans="1:34" ht="15.75" customHeight="1">
      <c r="A61" s="1">
        <v>19</v>
      </c>
      <c r="B61" s="149" t="str">
        <f t="shared" si="0"/>
        <v/>
      </c>
      <c r="C61" s="160"/>
      <c r="D61" s="190"/>
      <c r="E61" s="160"/>
      <c r="F61" s="151">
        <f t="shared" si="1"/>
        <v>0</v>
      </c>
      <c r="G61" s="163"/>
      <c r="H61" s="164" t="str">
        <f t="shared" si="2"/>
        <v/>
      </c>
      <c r="I61" s="165"/>
      <c r="J61" s="195" t="str">
        <f t="shared" si="3"/>
        <v/>
      </c>
      <c r="K61" s="155"/>
      <c r="L61" s="156" t="str">
        <f t="shared" si="4"/>
        <v/>
      </c>
      <c r="M61" s="166">
        <f t="shared" si="5"/>
        <v>0</v>
      </c>
      <c r="N61" s="167"/>
      <c r="O61" s="4"/>
      <c r="P61" s="226"/>
      <c r="Q61" s="227"/>
      <c r="R61" s="226"/>
      <c r="S61" s="229"/>
      <c r="T61" s="5"/>
      <c r="U61" s="15"/>
      <c r="V61" s="5" t="s">
        <v>150</v>
      </c>
      <c r="W61" s="5" t="s">
        <v>151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5"/>
    </row>
    <row r="62" spans="1:34" ht="15.75" customHeight="1" thickBot="1">
      <c r="A62" s="1">
        <v>20</v>
      </c>
      <c r="B62" s="169" t="str">
        <f t="shared" si="0"/>
        <v/>
      </c>
      <c r="C62" s="170"/>
      <c r="D62" s="191"/>
      <c r="E62" s="170"/>
      <c r="F62" s="173">
        <f t="shared" si="1"/>
        <v>0</v>
      </c>
      <c r="G62" s="174"/>
      <c r="H62" s="175" t="str">
        <f t="shared" si="2"/>
        <v/>
      </c>
      <c r="I62" s="176"/>
      <c r="J62" s="175" t="str">
        <f t="shared" si="3"/>
        <v/>
      </c>
      <c r="K62" s="178"/>
      <c r="L62" s="179" t="str">
        <f t="shared" si="4"/>
        <v/>
      </c>
      <c r="M62" s="180">
        <f t="shared" si="5"/>
        <v>0</v>
      </c>
      <c r="N62" s="181"/>
      <c r="O62" s="4"/>
      <c r="P62" s="231"/>
      <c r="Q62" s="232"/>
      <c r="R62" s="231"/>
      <c r="S62" s="234"/>
      <c r="T62" s="5"/>
      <c r="U62" s="15"/>
      <c r="V62" s="5" t="s">
        <v>152</v>
      </c>
      <c r="W62" s="5" t="s">
        <v>153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5"/>
    </row>
    <row r="63" spans="1:34" ht="12" customHeight="1">
      <c r="A63" s="1"/>
      <c r="B63" s="1"/>
      <c r="C63" s="1"/>
      <c r="D63" s="1"/>
      <c r="E63" s="1"/>
      <c r="F63" s="2"/>
      <c r="G63" s="1"/>
      <c r="H63" s="2"/>
      <c r="I63" s="1"/>
      <c r="J63" s="1"/>
      <c r="K63" s="3"/>
      <c r="L63" s="1"/>
      <c r="M63" s="1"/>
      <c r="N63" s="4"/>
      <c r="O63" s="4"/>
      <c r="P63" s="159"/>
      <c r="Q63" s="159"/>
      <c r="R63" s="159"/>
      <c r="S63" s="159"/>
      <c r="T63" s="5"/>
      <c r="U63" s="5"/>
      <c r="V63" s="5" t="s">
        <v>154</v>
      </c>
      <c r="W63" s="5" t="s">
        <v>155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5"/>
    </row>
    <row r="64" spans="1:34" ht="21.75" customHeight="1">
      <c r="A64" s="1"/>
      <c r="B64" s="261" t="str">
        <f>"上記のとおり、高文連個人情報に関する保護規定を承諾したうえで、"&amp;B2&amp;"への参加を申し込みます。"</f>
        <v>上記のとおり、高文連個人情報に関する保護規定を承諾したうえで、第64回NHK杯全国高校放送コンテスト　宮崎県予選への参加を申し込みます。</v>
      </c>
      <c r="C64" s="1"/>
      <c r="D64" s="1"/>
      <c r="E64" s="1"/>
      <c r="F64" s="2"/>
      <c r="G64" s="1"/>
      <c r="H64" s="2"/>
      <c r="I64" s="1"/>
      <c r="J64" s="1"/>
      <c r="K64" s="3"/>
      <c r="L64" s="1"/>
      <c r="M64" s="1"/>
      <c r="N64" s="4"/>
      <c r="O64" s="4"/>
      <c r="P64" s="159"/>
      <c r="Q64" s="159"/>
      <c r="R64" s="159"/>
      <c r="S64" s="159"/>
      <c r="T64" s="5"/>
      <c r="U64" s="5"/>
      <c r="V64" s="5" t="s">
        <v>157</v>
      </c>
      <c r="W64" s="5" t="s">
        <v>158</v>
      </c>
      <c r="X64" s="197"/>
      <c r="Y64" s="197"/>
      <c r="Z64" s="197"/>
      <c r="AA64" s="197"/>
      <c r="AB64" s="197"/>
      <c r="AC64" s="197"/>
      <c r="AD64" s="197"/>
      <c r="AE64" s="197"/>
      <c r="AF64" s="6"/>
      <c r="AG64" s="6"/>
      <c r="AH64" s="5"/>
    </row>
    <row r="65" spans="1:34" s="202" customFormat="1" ht="22.5" customHeight="1">
      <c r="A65" s="198"/>
      <c r="B65" s="309">
        <v>42880</v>
      </c>
      <c r="C65" s="309"/>
      <c r="D65" s="198"/>
      <c r="E65" s="198"/>
      <c r="F65" s="199"/>
      <c r="G65" s="198"/>
      <c r="H65" s="199"/>
      <c r="I65" s="198"/>
      <c r="J65" s="198"/>
      <c r="K65" s="3"/>
      <c r="L65" s="198"/>
      <c r="M65" s="198"/>
      <c r="N65" s="200"/>
      <c r="O65" s="200"/>
      <c r="P65" s="201"/>
      <c r="Q65" s="201"/>
      <c r="R65" s="201"/>
      <c r="S65" s="201"/>
      <c r="T65" s="5"/>
      <c r="U65" s="15"/>
      <c r="V65" s="5" t="s">
        <v>162</v>
      </c>
      <c r="W65" s="5" t="s">
        <v>163</v>
      </c>
      <c r="X65" s="6"/>
      <c r="Y65" s="6"/>
      <c r="Z65" s="6"/>
      <c r="AA65" s="6"/>
      <c r="AB65" s="6"/>
      <c r="AC65" s="6"/>
      <c r="AD65" s="6"/>
      <c r="AE65" s="6"/>
      <c r="AF65" s="197"/>
      <c r="AG65" s="197"/>
      <c r="AH65" s="5"/>
    </row>
    <row r="66" spans="1:34" ht="22.5" customHeight="1">
      <c r="A66" s="1"/>
      <c r="B66" s="196" t="s">
        <v>156</v>
      </c>
      <c r="C66" s="196"/>
      <c r="D66" s="1"/>
      <c r="E66" s="1"/>
      <c r="F66" s="2"/>
      <c r="G66" s="3" t="s">
        <v>7</v>
      </c>
      <c r="H66" s="203">
        <f>C3</f>
        <v>0</v>
      </c>
      <c r="I66" s="204"/>
      <c r="J66" s="310">
        <f>C3</f>
        <v>0</v>
      </c>
      <c r="K66" s="310"/>
      <c r="L66" s="310"/>
      <c r="M66" s="205"/>
      <c r="N66" s="206"/>
      <c r="O66" s="4"/>
      <c r="P66" s="159"/>
      <c r="Q66" s="159"/>
      <c r="R66" s="159"/>
      <c r="S66" s="159"/>
      <c r="T66" s="5"/>
      <c r="U66" s="15"/>
      <c r="V66" s="15" t="s">
        <v>165</v>
      </c>
      <c r="W66" s="15" t="s">
        <v>166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5"/>
    </row>
    <row r="67" spans="1:34" ht="22.5" customHeight="1">
      <c r="A67" s="1"/>
      <c r="B67" s="196" t="s">
        <v>266</v>
      </c>
      <c r="C67" s="196"/>
      <c r="D67" s="1"/>
      <c r="E67" s="1"/>
      <c r="F67" s="2"/>
      <c r="G67" s="207" t="s">
        <v>159</v>
      </c>
      <c r="H67" s="208" t="s">
        <v>160</v>
      </c>
      <c r="I67" s="208"/>
      <c r="J67" s="311"/>
      <c r="K67" s="311"/>
      <c r="L67" s="311"/>
      <c r="M67" s="256" t="s">
        <v>161</v>
      </c>
      <c r="N67" s="206"/>
      <c r="O67" s="4"/>
      <c r="P67" s="159"/>
      <c r="Q67" s="159"/>
      <c r="R67" s="159"/>
      <c r="S67" s="159"/>
      <c r="T67" s="15"/>
      <c r="U67" s="15"/>
      <c r="V67" s="15" t="s">
        <v>167</v>
      </c>
      <c r="W67" s="15" t="s">
        <v>168</v>
      </c>
      <c r="X67" s="16"/>
      <c r="Y67" s="16"/>
      <c r="Z67" s="16"/>
      <c r="AA67" s="16"/>
      <c r="AB67" s="16"/>
      <c r="AC67" s="16"/>
      <c r="AD67" s="16"/>
      <c r="AE67" s="16"/>
      <c r="AF67" s="6"/>
      <c r="AG67" s="6"/>
      <c r="AH67" s="5"/>
    </row>
    <row r="68" spans="1:34" s="17" customFormat="1" ht="22.5" customHeight="1">
      <c r="A68" s="9"/>
      <c r="B68" s="301" t="str">
        <f>B2</f>
        <v>第64回NHK杯全国高校放送コンテスト　宮崎県予選</v>
      </c>
      <c r="C68" s="301"/>
      <c r="D68" s="301"/>
      <c r="E68" s="301"/>
      <c r="F68" s="301"/>
      <c r="G68" s="301"/>
      <c r="H68" s="123"/>
      <c r="I68" s="124" t="s">
        <v>70</v>
      </c>
      <c r="J68" s="124"/>
      <c r="K68" s="125" t="s">
        <v>164</v>
      </c>
      <c r="L68" s="124"/>
      <c r="M68" s="124"/>
      <c r="N68" s="254" t="s">
        <v>261</v>
      </c>
      <c r="O68" s="14"/>
      <c r="P68" s="159"/>
      <c r="Q68" s="159"/>
      <c r="R68" s="159"/>
      <c r="S68" s="159"/>
      <c r="T68" s="15"/>
      <c r="U68" s="15"/>
      <c r="V68" s="5" t="s">
        <v>152</v>
      </c>
      <c r="W68" s="5" t="s">
        <v>169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5"/>
    </row>
    <row r="69" spans="1:34" s="17" customFormat="1" ht="21" customHeight="1">
      <c r="A69" s="9"/>
      <c r="B69" s="53" t="s">
        <v>7</v>
      </c>
      <c r="C69" s="302">
        <f>C3</f>
        <v>0</v>
      </c>
      <c r="D69" s="302" t="e">
        <f>#REF!</f>
        <v>#REF!</v>
      </c>
      <c r="E69" s="126"/>
      <c r="F69" s="20"/>
      <c r="G69" s="288"/>
      <c r="H69" s="288"/>
      <c r="I69" s="288"/>
      <c r="J69" s="127"/>
      <c r="K69" s="62"/>
      <c r="L69" s="127"/>
      <c r="M69" s="127"/>
      <c r="N69" s="126"/>
      <c r="O69" s="14"/>
      <c r="P69" s="159"/>
      <c r="Q69" s="159"/>
      <c r="R69" s="159"/>
      <c r="S69" s="159"/>
      <c r="T69" s="15"/>
      <c r="U69" s="15"/>
      <c r="V69" s="5" t="s">
        <v>154</v>
      </c>
      <c r="W69" s="5" t="s">
        <v>170</v>
      </c>
      <c r="X69" s="16"/>
      <c r="Y69" s="15"/>
      <c r="Z69" s="15"/>
      <c r="AA69" s="15"/>
      <c r="AB69" s="16"/>
      <c r="AC69" s="16"/>
      <c r="AD69" s="16"/>
      <c r="AE69" s="16"/>
      <c r="AF69" s="16"/>
      <c r="AG69" s="16"/>
      <c r="AH69" s="15"/>
    </row>
    <row r="70" spans="1:34" s="17" customFormat="1" ht="12" customHeight="1">
      <c r="A70" s="9"/>
      <c r="B70" s="25"/>
      <c r="C70" s="29"/>
      <c r="D70" s="25"/>
      <c r="E70" s="29"/>
      <c r="F70" s="128"/>
      <c r="G70" s="288"/>
      <c r="H70" s="288"/>
      <c r="I70" s="288"/>
      <c r="J70" s="115"/>
      <c r="K70" s="115"/>
      <c r="L70" s="115"/>
      <c r="M70" s="115"/>
      <c r="N70" s="23"/>
      <c r="O70" s="14"/>
      <c r="P70" s="159"/>
      <c r="Q70" s="159"/>
      <c r="R70" s="159"/>
      <c r="S70" s="159"/>
      <c r="T70" s="15"/>
      <c r="U70" s="15"/>
      <c r="V70" s="5" t="s">
        <v>157</v>
      </c>
      <c r="W70" s="5" t="s">
        <v>171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5"/>
    </row>
    <row r="71" spans="1:34" s="17" customFormat="1" ht="16.5" customHeight="1">
      <c r="A71" s="9"/>
      <c r="B71" s="31" t="s">
        <v>20</v>
      </c>
      <c r="C71" s="129">
        <f>C6</f>
        <v>0</v>
      </c>
      <c r="D71" s="130"/>
      <c r="E71" s="60"/>
      <c r="F71" s="20"/>
      <c r="G71" s="288"/>
      <c r="H71" s="288"/>
      <c r="I71" s="288"/>
      <c r="J71" s="118"/>
      <c r="K71" s="131"/>
      <c r="L71" s="118"/>
      <c r="M71" s="118"/>
      <c r="N71" s="118"/>
      <c r="O71" s="14"/>
      <c r="P71" s="159"/>
      <c r="Q71" s="159"/>
      <c r="R71" s="159"/>
      <c r="S71" s="159"/>
      <c r="T71" s="15"/>
      <c r="U71" s="15"/>
      <c r="V71" s="5" t="s">
        <v>162</v>
      </c>
      <c r="W71" s="5" t="s">
        <v>172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5"/>
    </row>
    <row r="72" spans="1:34" s="17" customFormat="1" ht="11.25" customHeight="1">
      <c r="A72" s="9"/>
      <c r="B72" s="39"/>
      <c r="C72" s="119"/>
      <c r="D72" s="130"/>
      <c r="E72" s="60"/>
      <c r="F72" s="20"/>
      <c r="G72" s="288"/>
      <c r="H72" s="288"/>
      <c r="I72" s="288"/>
      <c r="J72" s="118"/>
      <c r="K72" s="131"/>
      <c r="L72" s="118"/>
      <c r="M72" s="118"/>
      <c r="N72" s="118"/>
      <c r="O72" s="14"/>
      <c r="P72" s="159"/>
      <c r="Q72" s="159"/>
      <c r="R72" s="159"/>
      <c r="S72" s="159"/>
      <c r="T72" s="65"/>
      <c r="U72" s="15"/>
      <c r="V72" s="5" t="s">
        <v>165</v>
      </c>
      <c r="W72" s="5" t="s">
        <v>173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5"/>
    </row>
    <row r="73" spans="1:34" s="17" customFormat="1" ht="16.5" customHeight="1">
      <c r="A73" s="9"/>
      <c r="B73" s="132" t="s">
        <v>82</v>
      </c>
      <c r="C73" s="133">
        <f>C30</f>
        <v>0</v>
      </c>
      <c r="D73" s="134" t="s">
        <v>83</v>
      </c>
      <c r="E73" s="129">
        <f>C32</f>
        <v>0</v>
      </c>
      <c r="F73" s="20"/>
      <c r="G73" s="288"/>
      <c r="H73" s="288"/>
      <c r="I73" s="288"/>
      <c r="J73" s="38"/>
      <c r="K73" s="114"/>
      <c r="L73" s="135" t="s">
        <v>84</v>
      </c>
      <c r="M73" s="209">
        <f>M39</f>
        <v>1</v>
      </c>
      <c r="N73" s="31" t="s">
        <v>85</v>
      </c>
      <c r="O73" s="14"/>
      <c r="P73" s="159"/>
      <c r="Q73" s="159"/>
      <c r="R73" s="159"/>
      <c r="S73" s="159"/>
      <c r="T73" s="65"/>
      <c r="U73" s="15"/>
      <c r="V73" s="5" t="s">
        <v>167</v>
      </c>
      <c r="W73" s="5" t="s">
        <v>174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5"/>
    </row>
    <row r="74" spans="1:34" s="17" customFormat="1" ht="18" customHeight="1" thickBot="1">
      <c r="A74" s="9"/>
      <c r="B74" s="137"/>
      <c r="C74" s="137"/>
      <c r="D74" s="138"/>
      <c r="E74" s="139"/>
      <c r="F74" s="140"/>
      <c r="G74" s="141"/>
      <c r="H74" s="140"/>
      <c r="I74" s="139"/>
      <c r="J74" s="139"/>
      <c r="K74" s="142"/>
      <c r="L74" s="9"/>
      <c r="M74" s="143">
        <v>2</v>
      </c>
      <c r="N74" s="31" t="s">
        <v>88</v>
      </c>
      <c r="O74" s="14"/>
      <c r="P74" s="159"/>
      <c r="Q74" s="159"/>
      <c r="R74" s="159"/>
      <c r="S74" s="159"/>
      <c r="T74" s="15"/>
      <c r="U74" s="15"/>
      <c r="V74" s="5" t="s">
        <v>165</v>
      </c>
      <c r="W74" s="5" t="s">
        <v>173</v>
      </c>
      <c r="X74" s="6"/>
      <c r="Y74" s="6"/>
      <c r="Z74" s="6"/>
      <c r="AA74" s="6"/>
      <c r="AB74" s="6"/>
      <c r="AC74" s="6"/>
      <c r="AD74" s="6"/>
      <c r="AE74" s="6"/>
      <c r="AF74" s="16"/>
      <c r="AG74" s="16"/>
      <c r="AH74" s="5"/>
    </row>
    <row r="75" spans="1:34" ht="31.5" customHeight="1">
      <c r="A75" s="1"/>
      <c r="B75" s="285" t="s">
        <v>91</v>
      </c>
      <c r="C75" s="144" t="s">
        <v>92</v>
      </c>
      <c r="D75" s="303" t="s">
        <v>293</v>
      </c>
      <c r="E75" s="303" t="s">
        <v>294</v>
      </c>
      <c r="F75" s="305" t="s">
        <v>93</v>
      </c>
      <c r="G75" s="290"/>
      <c r="H75" s="306" t="s">
        <v>94</v>
      </c>
      <c r="I75" s="307"/>
      <c r="J75" s="289" t="s">
        <v>95</v>
      </c>
      <c r="K75" s="290"/>
      <c r="L75" s="290"/>
      <c r="M75" s="291" t="s">
        <v>96</v>
      </c>
      <c r="N75" s="292"/>
      <c r="O75" s="4"/>
      <c r="P75" s="283" t="str">
        <f>P41</f>
        <v>H28
高総文祭</v>
      </c>
      <c r="Q75" s="284"/>
      <c r="R75" s="281" t="str">
        <f>R41</f>
        <v>H28
新人戦</v>
      </c>
      <c r="S75" s="282"/>
      <c r="T75" s="5"/>
      <c r="U75" s="15"/>
      <c r="V75" s="5" t="s">
        <v>167</v>
      </c>
      <c r="W75" s="5" t="s">
        <v>174</v>
      </c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5"/>
    </row>
    <row r="76" spans="1:34" ht="24.75" customHeight="1" thickBot="1">
      <c r="A76" s="1" t="s">
        <v>99</v>
      </c>
      <c r="B76" s="286"/>
      <c r="C76" s="145" t="s">
        <v>100</v>
      </c>
      <c r="D76" s="304"/>
      <c r="E76" s="304"/>
      <c r="F76" s="293" t="s">
        <v>101</v>
      </c>
      <c r="G76" s="294"/>
      <c r="H76" s="295" t="s">
        <v>102</v>
      </c>
      <c r="I76" s="296"/>
      <c r="J76" s="297" t="s">
        <v>103</v>
      </c>
      <c r="K76" s="298"/>
      <c r="L76" s="146" t="s">
        <v>104</v>
      </c>
      <c r="M76" s="299" t="s">
        <v>105</v>
      </c>
      <c r="N76" s="300"/>
      <c r="O76" s="4"/>
      <c r="P76" s="247" t="s">
        <v>106</v>
      </c>
      <c r="Q76" s="147" t="s">
        <v>107</v>
      </c>
      <c r="R76" s="249" t="s">
        <v>106</v>
      </c>
      <c r="S76" s="148" t="s">
        <v>107</v>
      </c>
      <c r="T76" s="5"/>
      <c r="U76" s="1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5"/>
    </row>
    <row r="77" spans="1:34" ht="15.75" customHeight="1" thickTop="1">
      <c r="A77" s="1">
        <v>21</v>
      </c>
      <c r="B77" s="210" t="str">
        <f t="shared" ref="B77:B96" si="6">IF($E$3="", "",$E$3)</f>
        <v/>
      </c>
      <c r="C77" s="150"/>
      <c r="D77" s="150"/>
      <c r="E77" s="150"/>
      <c r="F77" s="151">
        <f>IF(C77="アナウンス","記入→",IF(C77="朗読","記入→",IF(C77="テレビドキュメント","",IF(C77="ラジオドキュメント","",IF(C77="創作テレビドラマ","",IF(C77="創作ラジオドラマ","",IF(C77="研究発表","",IF(C77="番組のみの参加","記入→",))))))))</f>
        <v>0</v>
      </c>
      <c r="G77" s="152"/>
      <c r="H77" s="153" t="str">
        <f>IF(C77="アナウンス","記入→","")</f>
        <v/>
      </c>
      <c r="I77" s="154"/>
      <c r="J77" s="153" t="str">
        <f>IF(C77="朗読","記入→","")</f>
        <v/>
      </c>
      <c r="K77" s="155" t="s">
        <v>175</v>
      </c>
      <c r="L77" s="156" t="str">
        <f>IF(ISERROR(VLOOKUP(K77,$AF$2:$AG$6,2)),"",VLOOKUP(K77,$AF$2:$AG$6,2))</f>
        <v/>
      </c>
      <c r="M77" s="157">
        <f>IF(C77="テレビドキュメント","記入→",IF(C77="ラジオドキュメント","記入→",IF(C77="創作テレビドラマ","記入→",IF(C77="創作ラジオドラマ","記入→",))))</f>
        <v>0</v>
      </c>
      <c r="N77" s="158"/>
      <c r="O77" s="4"/>
      <c r="P77" s="222"/>
      <c r="Q77" s="223"/>
      <c r="R77" s="224"/>
      <c r="S77" s="22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5"/>
    </row>
    <row r="78" spans="1:34" ht="15.75" customHeight="1">
      <c r="A78" s="1">
        <v>22</v>
      </c>
      <c r="B78" s="149" t="str">
        <f t="shared" si="6"/>
        <v/>
      </c>
      <c r="C78" s="160"/>
      <c r="D78" s="161"/>
      <c r="E78" s="162"/>
      <c r="F78" s="151">
        <f t="shared" ref="F78:F96" si="7">IF(C78="アナウンス","記入→",IF(C78="朗読","記入→",IF(C78="テレビドキュメント","",IF(C78="ラジオドキュメント","",IF(C78="創作テレビドラマ","",IF(C78="創作ラジオドラマ","",IF(C78="研究発表","",IF(C78="番組のみの参加","記入→",))))))))</f>
        <v>0</v>
      </c>
      <c r="G78" s="163"/>
      <c r="H78" s="164" t="str">
        <f t="shared" ref="H78:H96" si="8">IF(C78="アナウンス","記入→","")</f>
        <v/>
      </c>
      <c r="I78" s="165"/>
      <c r="J78" s="164" t="str">
        <f t="shared" ref="J78:J96" si="9">IF(C78="朗読","記入→","")</f>
        <v/>
      </c>
      <c r="K78" s="155" t="s">
        <v>175</v>
      </c>
      <c r="L78" s="156" t="str">
        <f t="shared" ref="L78:L96" si="10">IF(ISERROR(VLOOKUP(K78,$AF$2:$AG$6,2)),"",VLOOKUP(K78,$AF$2:$AG$6,2))</f>
        <v/>
      </c>
      <c r="M78" s="166">
        <f t="shared" ref="M78:M96" si="11">IF(C78="テレビドキュメント","記入→",IF(C78="ラジオドキュメント","記入→",IF(C78="創作テレビドラマ","記入→",IF(C78="創作ラジオドラマ","記入→",))))</f>
        <v>0</v>
      </c>
      <c r="N78" s="167"/>
      <c r="O78" s="4"/>
      <c r="P78" s="226"/>
      <c r="Q78" s="227"/>
      <c r="R78" s="228"/>
      <c r="S78" s="229"/>
      <c r="T78" s="5"/>
      <c r="U78" s="5"/>
      <c r="V78" s="250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4" ht="15.75" customHeight="1">
      <c r="A79" s="1">
        <v>23</v>
      </c>
      <c r="B79" s="149" t="str">
        <f t="shared" si="6"/>
        <v/>
      </c>
      <c r="C79" s="160"/>
      <c r="D79" s="161"/>
      <c r="E79" s="162"/>
      <c r="F79" s="151">
        <f t="shared" si="7"/>
        <v>0</v>
      </c>
      <c r="G79" s="163"/>
      <c r="H79" s="164" t="str">
        <f t="shared" si="8"/>
        <v/>
      </c>
      <c r="I79" s="165"/>
      <c r="J79" s="164" t="str">
        <f t="shared" si="9"/>
        <v/>
      </c>
      <c r="K79" s="155" t="s">
        <v>175</v>
      </c>
      <c r="L79" s="156" t="str">
        <f t="shared" si="10"/>
        <v/>
      </c>
      <c r="M79" s="166">
        <f t="shared" si="11"/>
        <v>0</v>
      </c>
      <c r="N79" s="167"/>
      <c r="O79" s="4"/>
      <c r="P79" s="226"/>
      <c r="Q79" s="227"/>
      <c r="R79" s="228"/>
      <c r="S79" s="229"/>
      <c r="T79" s="5"/>
      <c r="U79" s="5"/>
      <c r="V79" s="250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4" ht="15.75" customHeight="1">
      <c r="A80" s="1">
        <v>24</v>
      </c>
      <c r="B80" s="149" t="str">
        <f t="shared" si="6"/>
        <v/>
      </c>
      <c r="C80" s="160"/>
      <c r="D80" s="161"/>
      <c r="E80" s="162"/>
      <c r="F80" s="151">
        <f t="shared" si="7"/>
        <v>0</v>
      </c>
      <c r="G80" s="163"/>
      <c r="H80" s="164" t="str">
        <f t="shared" si="8"/>
        <v/>
      </c>
      <c r="I80" s="165"/>
      <c r="J80" s="164" t="str">
        <f t="shared" si="9"/>
        <v/>
      </c>
      <c r="K80" s="155" t="s">
        <v>175</v>
      </c>
      <c r="L80" s="156" t="str">
        <f t="shared" si="10"/>
        <v/>
      </c>
      <c r="M80" s="166">
        <f t="shared" si="11"/>
        <v>0</v>
      </c>
      <c r="N80" s="167"/>
      <c r="O80" s="4"/>
      <c r="P80" s="226"/>
      <c r="Q80" s="227"/>
      <c r="R80" s="228"/>
      <c r="S80" s="230"/>
      <c r="T80" s="168"/>
      <c r="U80" s="168"/>
      <c r="V80" s="250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4" ht="15.75" customHeight="1" thickBot="1">
      <c r="A81" s="1">
        <v>25</v>
      </c>
      <c r="B81" s="169" t="str">
        <f t="shared" si="6"/>
        <v/>
      </c>
      <c r="C81" s="170"/>
      <c r="D81" s="171"/>
      <c r="E81" s="172"/>
      <c r="F81" s="173">
        <f t="shared" si="7"/>
        <v>0</v>
      </c>
      <c r="G81" s="174"/>
      <c r="H81" s="175" t="str">
        <f t="shared" si="8"/>
        <v/>
      </c>
      <c r="I81" s="176"/>
      <c r="J81" s="177" t="str">
        <f t="shared" si="9"/>
        <v/>
      </c>
      <c r="K81" s="178" t="s">
        <v>175</v>
      </c>
      <c r="L81" s="179" t="str">
        <f t="shared" si="10"/>
        <v/>
      </c>
      <c r="M81" s="180">
        <f t="shared" si="11"/>
        <v>0</v>
      </c>
      <c r="N81" s="181"/>
      <c r="O81" s="4"/>
      <c r="P81" s="231"/>
      <c r="Q81" s="232"/>
      <c r="R81" s="233"/>
      <c r="S81" s="234"/>
      <c r="T81" s="5"/>
      <c r="U81" s="5"/>
      <c r="V81" s="250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4" ht="15.75" customHeight="1">
      <c r="A82" s="1">
        <v>26</v>
      </c>
      <c r="B82" s="182" t="str">
        <f t="shared" si="6"/>
        <v/>
      </c>
      <c r="C82" s="162"/>
      <c r="D82" s="183"/>
      <c r="E82" s="184"/>
      <c r="F82" s="151">
        <f t="shared" si="7"/>
        <v>0</v>
      </c>
      <c r="G82" s="185"/>
      <c r="H82" s="164" t="str">
        <f t="shared" si="8"/>
        <v/>
      </c>
      <c r="I82" s="165"/>
      <c r="J82" s="186" t="str">
        <f t="shared" si="9"/>
        <v/>
      </c>
      <c r="K82" s="155" t="s">
        <v>175</v>
      </c>
      <c r="L82" s="187" t="str">
        <f t="shared" si="10"/>
        <v/>
      </c>
      <c r="M82" s="188">
        <f t="shared" si="11"/>
        <v>0</v>
      </c>
      <c r="N82" s="189"/>
      <c r="O82" s="4"/>
      <c r="P82" s="235"/>
      <c r="Q82" s="236"/>
      <c r="R82" s="237"/>
      <c r="S82" s="238"/>
      <c r="T82" s="5"/>
      <c r="U82" s="5"/>
      <c r="V82" s="250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4" ht="15.75" customHeight="1">
      <c r="A83" s="1">
        <v>27</v>
      </c>
      <c r="B83" s="149" t="str">
        <f t="shared" si="6"/>
        <v/>
      </c>
      <c r="C83" s="160"/>
      <c r="D83" s="190"/>
      <c r="E83" s="160"/>
      <c r="F83" s="151">
        <f t="shared" si="7"/>
        <v>0</v>
      </c>
      <c r="G83" s="163"/>
      <c r="H83" s="164" t="str">
        <f t="shared" si="8"/>
        <v/>
      </c>
      <c r="I83" s="165"/>
      <c r="J83" s="164" t="str">
        <f t="shared" si="9"/>
        <v/>
      </c>
      <c r="K83" s="155" t="s">
        <v>175</v>
      </c>
      <c r="L83" s="156" t="str">
        <f t="shared" si="10"/>
        <v/>
      </c>
      <c r="M83" s="166">
        <f t="shared" si="11"/>
        <v>0</v>
      </c>
      <c r="N83" s="167"/>
      <c r="O83" s="4"/>
      <c r="P83" s="226"/>
      <c r="Q83" s="227"/>
      <c r="R83" s="228"/>
      <c r="S83" s="230"/>
      <c r="T83" s="168"/>
      <c r="U83" s="168"/>
      <c r="V83" s="250"/>
      <c r="W83" s="5"/>
      <c r="X83" s="6"/>
      <c r="Y83" s="6"/>
      <c r="Z83" s="6"/>
      <c r="AA83" s="6"/>
      <c r="AB83" s="6"/>
      <c r="AC83" s="6"/>
      <c r="AD83" s="6"/>
      <c r="AE83" s="6"/>
      <c r="AF83"/>
      <c r="AG83"/>
      <c r="AH83"/>
    </row>
    <row r="84" spans="1:34" ht="15.75" customHeight="1">
      <c r="A84" s="1">
        <v>28</v>
      </c>
      <c r="B84" s="149" t="str">
        <f t="shared" si="6"/>
        <v/>
      </c>
      <c r="C84" s="160"/>
      <c r="D84" s="190"/>
      <c r="E84" s="160"/>
      <c r="F84" s="151">
        <f t="shared" si="7"/>
        <v>0</v>
      </c>
      <c r="G84" s="163"/>
      <c r="H84" s="164" t="str">
        <f t="shared" si="8"/>
        <v/>
      </c>
      <c r="I84" s="165"/>
      <c r="J84" s="164" t="str">
        <f t="shared" si="9"/>
        <v/>
      </c>
      <c r="K84" s="155" t="s">
        <v>175</v>
      </c>
      <c r="L84" s="156" t="str">
        <f t="shared" si="10"/>
        <v/>
      </c>
      <c r="M84" s="166">
        <f t="shared" si="11"/>
        <v>0</v>
      </c>
      <c r="N84" s="167"/>
      <c r="O84" s="4"/>
      <c r="P84" s="226"/>
      <c r="Q84" s="227"/>
      <c r="R84" s="228"/>
      <c r="S84" s="229"/>
      <c r="T84" s="5"/>
      <c r="U84" s="5"/>
      <c r="V84" s="250"/>
      <c r="W84" s="5"/>
      <c r="X84" s="6"/>
      <c r="Y84" s="6"/>
      <c r="Z84" s="6"/>
      <c r="AA84" s="6"/>
      <c r="AB84" s="6"/>
      <c r="AC84" s="6"/>
      <c r="AD84" s="6"/>
      <c r="AE84" s="6"/>
      <c r="AF84"/>
      <c r="AG84"/>
      <c r="AH84"/>
    </row>
    <row r="85" spans="1:34" ht="15.75" customHeight="1">
      <c r="A85" s="1">
        <v>29</v>
      </c>
      <c r="B85" s="149" t="str">
        <f t="shared" si="6"/>
        <v/>
      </c>
      <c r="C85" s="160"/>
      <c r="D85" s="190"/>
      <c r="E85" s="160"/>
      <c r="F85" s="151">
        <f t="shared" si="7"/>
        <v>0</v>
      </c>
      <c r="G85" s="163"/>
      <c r="H85" s="164" t="str">
        <f t="shared" si="8"/>
        <v/>
      </c>
      <c r="I85" s="165"/>
      <c r="J85" s="164" t="str">
        <f t="shared" si="9"/>
        <v/>
      </c>
      <c r="K85" s="155" t="s">
        <v>175</v>
      </c>
      <c r="L85" s="156" t="str">
        <f t="shared" si="10"/>
        <v/>
      </c>
      <c r="M85" s="166">
        <f t="shared" si="11"/>
        <v>0</v>
      </c>
      <c r="N85" s="167"/>
      <c r="O85" s="4"/>
      <c r="P85" s="226"/>
      <c r="Q85" s="227"/>
      <c r="R85" s="228"/>
      <c r="S85" s="229"/>
      <c r="T85" s="5"/>
      <c r="U85" s="5"/>
      <c r="V85" s="250"/>
      <c r="W85" s="5"/>
      <c r="X85" s="6"/>
      <c r="Y85" s="6"/>
      <c r="Z85" s="6"/>
      <c r="AA85" s="6"/>
      <c r="AB85" s="6"/>
      <c r="AC85" s="6"/>
      <c r="AD85" s="6"/>
      <c r="AE85" s="6"/>
      <c r="AF85"/>
      <c r="AG85"/>
      <c r="AH85"/>
    </row>
    <row r="86" spans="1:34" ht="15.75" customHeight="1" thickBot="1">
      <c r="A86" s="1">
        <v>30</v>
      </c>
      <c r="B86" s="169" t="str">
        <f t="shared" si="6"/>
        <v/>
      </c>
      <c r="C86" s="170"/>
      <c r="D86" s="191"/>
      <c r="E86" s="170"/>
      <c r="F86" s="173">
        <f t="shared" si="7"/>
        <v>0</v>
      </c>
      <c r="G86" s="174"/>
      <c r="H86" s="175" t="str">
        <f t="shared" si="8"/>
        <v/>
      </c>
      <c r="I86" s="176"/>
      <c r="J86" s="177" t="str">
        <f t="shared" si="9"/>
        <v/>
      </c>
      <c r="K86" s="178" t="s">
        <v>175</v>
      </c>
      <c r="L86" s="179" t="str">
        <f t="shared" si="10"/>
        <v/>
      </c>
      <c r="M86" s="180">
        <f t="shared" si="11"/>
        <v>0</v>
      </c>
      <c r="N86" s="181"/>
      <c r="O86" s="4"/>
      <c r="P86" s="239"/>
      <c r="Q86" s="240"/>
      <c r="R86" s="241"/>
      <c r="S86" s="242"/>
      <c r="T86" s="5"/>
      <c r="U86" s="5"/>
      <c r="V86" s="250"/>
      <c r="W86" s="5"/>
      <c r="X86" s="6"/>
      <c r="Y86" s="6"/>
      <c r="Z86" s="6"/>
      <c r="AA86" s="6"/>
      <c r="AB86" s="6"/>
      <c r="AC86" s="6"/>
      <c r="AD86" s="6"/>
      <c r="AE86" s="6"/>
      <c r="AF86"/>
      <c r="AG86"/>
      <c r="AH86"/>
    </row>
    <row r="87" spans="1:34" ht="15.75" customHeight="1">
      <c r="A87" s="1">
        <v>31</v>
      </c>
      <c r="B87" s="182" t="str">
        <f t="shared" si="6"/>
        <v/>
      </c>
      <c r="C87" s="162"/>
      <c r="D87" s="183"/>
      <c r="E87" s="184"/>
      <c r="F87" s="151">
        <f t="shared" si="7"/>
        <v>0</v>
      </c>
      <c r="G87" s="185"/>
      <c r="H87" s="164" t="str">
        <f t="shared" si="8"/>
        <v/>
      </c>
      <c r="I87" s="165"/>
      <c r="J87" s="186" t="str">
        <f t="shared" si="9"/>
        <v/>
      </c>
      <c r="K87" s="155" t="s">
        <v>175</v>
      </c>
      <c r="L87" s="187" t="str">
        <f t="shared" si="10"/>
        <v/>
      </c>
      <c r="M87" s="188">
        <f t="shared" si="11"/>
        <v>0</v>
      </c>
      <c r="N87" s="189"/>
      <c r="O87" s="4"/>
      <c r="P87" s="243"/>
      <c r="Q87" s="244"/>
      <c r="R87" s="245"/>
      <c r="S87" s="246"/>
      <c r="T87" s="5"/>
      <c r="U87" s="5"/>
      <c r="V87" s="250"/>
      <c r="W87" s="5"/>
      <c r="X87" s="6"/>
      <c r="Y87" s="6"/>
      <c r="Z87" s="6"/>
      <c r="AA87" s="6"/>
      <c r="AB87" s="6"/>
      <c r="AC87" s="6"/>
      <c r="AD87" s="6"/>
      <c r="AE87" s="6"/>
      <c r="AF87"/>
      <c r="AG87"/>
      <c r="AH87"/>
    </row>
    <row r="88" spans="1:34" ht="15.75" customHeight="1">
      <c r="A88" s="1">
        <v>32</v>
      </c>
      <c r="B88" s="149" t="str">
        <f t="shared" si="6"/>
        <v/>
      </c>
      <c r="C88" s="160"/>
      <c r="D88" s="190"/>
      <c r="E88" s="160"/>
      <c r="F88" s="151">
        <f t="shared" si="7"/>
        <v>0</v>
      </c>
      <c r="G88" s="163"/>
      <c r="H88" s="164" t="str">
        <f t="shared" si="8"/>
        <v/>
      </c>
      <c r="I88" s="165"/>
      <c r="J88" s="164" t="str">
        <f t="shared" si="9"/>
        <v/>
      </c>
      <c r="K88" s="155" t="s">
        <v>175</v>
      </c>
      <c r="L88" s="156" t="str">
        <f t="shared" si="10"/>
        <v/>
      </c>
      <c r="M88" s="166">
        <f t="shared" si="11"/>
        <v>0</v>
      </c>
      <c r="N88" s="167"/>
      <c r="O88" s="4"/>
      <c r="P88" s="226"/>
      <c r="Q88" s="227"/>
      <c r="R88" s="228"/>
      <c r="S88" s="230"/>
      <c r="T88" s="168"/>
      <c r="U88" s="168"/>
      <c r="V88" s="250"/>
      <c r="W88" s="5"/>
      <c r="X88" s="6"/>
      <c r="Y88" s="6"/>
      <c r="Z88" s="6"/>
      <c r="AA88" s="6"/>
      <c r="AB88" s="6"/>
      <c r="AC88" s="6"/>
      <c r="AD88" s="6"/>
      <c r="AE88" s="6"/>
      <c r="AF88"/>
      <c r="AG88"/>
      <c r="AH88"/>
    </row>
    <row r="89" spans="1:34" ht="15.75" customHeight="1">
      <c r="A89" s="1">
        <v>33</v>
      </c>
      <c r="B89" s="149" t="str">
        <f t="shared" si="6"/>
        <v/>
      </c>
      <c r="C89" s="160"/>
      <c r="D89" s="190"/>
      <c r="E89" s="160"/>
      <c r="F89" s="151">
        <f t="shared" si="7"/>
        <v>0</v>
      </c>
      <c r="G89" s="163"/>
      <c r="H89" s="164" t="str">
        <f t="shared" si="8"/>
        <v/>
      </c>
      <c r="I89" s="165"/>
      <c r="J89" s="164" t="str">
        <f t="shared" si="9"/>
        <v/>
      </c>
      <c r="K89" s="155" t="s">
        <v>175</v>
      </c>
      <c r="L89" s="156" t="str">
        <f t="shared" si="10"/>
        <v/>
      </c>
      <c r="M89" s="166">
        <f t="shared" si="11"/>
        <v>0</v>
      </c>
      <c r="N89" s="167"/>
      <c r="O89" s="4"/>
      <c r="P89" s="226"/>
      <c r="Q89" s="227"/>
      <c r="R89" s="228"/>
      <c r="S89" s="229"/>
      <c r="T89" s="5"/>
      <c r="U89" s="5"/>
      <c r="V89" s="250"/>
      <c r="W89" s="5"/>
      <c r="X89" s="6"/>
      <c r="Y89" s="6"/>
      <c r="Z89" s="6"/>
      <c r="AA89" s="6"/>
      <c r="AB89" s="6"/>
      <c r="AC89" s="6"/>
      <c r="AD89" s="6"/>
      <c r="AE89" s="6"/>
      <c r="AF89"/>
      <c r="AG89"/>
      <c r="AH89"/>
    </row>
    <row r="90" spans="1:34" ht="15.75" customHeight="1">
      <c r="A90" s="1">
        <v>34</v>
      </c>
      <c r="B90" s="149" t="str">
        <f t="shared" si="6"/>
        <v/>
      </c>
      <c r="C90" s="160"/>
      <c r="D90" s="190"/>
      <c r="E90" s="160"/>
      <c r="F90" s="151">
        <f t="shared" si="7"/>
        <v>0</v>
      </c>
      <c r="G90" s="163"/>
      <c r="H90" s="164" t="str">
        <f t="shared" si="8"/>
        <v/>
      </c>
      <c r="I90" s="165"/>
      <c r="J90" s="164" t="str">
        <f t="shared" si="9"/>
        <v/>
      </c>
      <c r="K90" s="155" t="s">
        <v>175</v>
      </c>
      <c r="L90" s="156" t="str">
        <f t="shared" si="10"/>
        <v/>
      </c>
      <c r="M90" s="166">
        <f t="shared" si="11"/>
        <v>0</v>
      </c>
      <c r="N90" s="167"/>
      <c r="O90" s="4"/>
      <c r="P90" s="226"/>
      <c r="Q90" s="227"/>
      <c r="R90" s="226"/>
      <c r="S90" s="229"/>
      <c r="T90" s="5"/>
      <c r="U90" s="5"/>
      <c r="V90" s="250"/>
      <c r="W90" s="5"/>
      <c r="X90" s="6"/>
      <c r="Y90" s="6"/>
      <c r="Z90" s="6"/>
      <c r="AA90" s="6"/>
      <c r="AB90" s="6"/>
      <c r="AC90" s="6"/>
      <c r="AD90" s="6"/>
      <c r="AE90" s="6"/>
      <c r="AF90"/>
      <c r="AG90"/>
      <c r="AH90"/>
    </row>
    <row r="91" spans="1:34" ht="15.75" customHeight="1" thickBot="1">
      <c r="A91" s="1">
        <v>35</v>
      </c>
      <c r="B91" s="169" t="str">
        <f t="shared" si="6"/>
        <v/>
      </c>
      <c r="C91" s="170"/>
      <c r="D91" s="191"/>
      <c r="E91" s="170"/>
      <c r="F91" s="173">
        <f t="shared" si="7"/>
        <v>0</v>
      </c>
      <c r="G91" s="174"/>
      <c r="H91" s="175" t="str">
        <f t="shared" si="8"/>
        <v/>
      </c>
      <c r="I91" s="176"/>
      <c r="J91" s="177" t="str">
        <f t="shared" si="9"/>
        <v/>
      </c>
      <c r="K91" s="178" t="s">
        <v>175</v>
      </c>
      <c r="L91" s="179" t="str">
        <f t="shared" si="10"/>
        <v/>
      </c>
      <c r="M91" s="180">
        <f t="shared" si="11"/>
        <v>0</v>
      </c>
      <c r="N91" s="181"/>
      <c r="O91" s="4"/>
      <c r="P91" s="231"/>
      <c r="Q91" s="232"/>
      <c r="R91" s="231"/>
      <c r="S91" s="234"/>
      <c r="T91" s="5"/>
      <c r="U91" s="5"/>
      <c r="V91" s="250"/>
      <c r="W91" s="5"/>
      <c r="X91" s="6"/>
      <c r="Y91" s="6"/>
      <c r="Z91" s="6"/>
      <c r="AA91" s="6"/>
      <c r="AB91" s="6"/>
      <c r="AC91" s="6"/>
      <c r="AD91" s="6"/>
      <c r="AE91" s="6"/>
      <c r="AF91"/>
      <c r="AG91"/>
      <c r="AH91"/>
    </row>
    <row r="92" spans="1:34" ht="15.75" customHeight="1">
      <c r="A92" s="1">
        <v>36</v>
      </c>
      <c r="B92" s="182" t="str">
        <f t="shared" si="6"/>
        <v/>
      </c>
      <c r="C92" s="162"/>
      <c r="D92" s="183"/>
      <c r="E92" s="184"/>
      <c r="F92" s="151">
        <f t="shared" si="7"/>
        <v>0</v>
      </c>
      <c r="G92" s="185"/>
      <c r="H92" s="164" t="str">
        <f t="shared" si="8"/>
        <v/>
      </c>
      <c r="I92" s="165"/>
      <c r="J92" s="186" t="str">
        <f t="shared" si="9"/>
        <v/>
      </c>
      <c r="K92" s="155" t="s">
        <v>175</v>
      </c>
      <c r="L92" s="187" t="str">
        <f t="shared" si="10"/>
        <v/>
      </c>
      <c r="M92" s="188">
        <f t="shared" si="11"/>
        <v>0</v>
      </c>
      <c r="N92" s="189"/>
      <c r="O92" s="4"/>
      <c r="P92" s="235"/>
      <c r="Q92" s="236"/>
      <c r="R92" s="235"/>
      <c r="S92" s="238"/>
      <c r="T92" s="5"/>
      <c r="U92" s="5"/>
      <c r="V92" s="250"/>
      <c r="W92" s="5"/>
      <c r="X92" s="6"/>
      <c r="Y92" s="6"/>
      <c r="Z92" s="6"/>
      <c r="AA92" s="6"/>
      <c r="AB92" s="6"/>
      <c r="AC92" s="6"/>
      <c r="AD92" s="6"/>
      <c r="AE92" s="6"/>
      <c r="AF92"/>
      <c r="AG92"/>
      <c r="AH92"/>
    </row>
    <row r="93" spans="1:34" ht="15.75" customHeight="1">
      <c r="A93" s="1">
        <v>37</v>
      </c>
      <c r="B93" s="149" t="str">
        <f t="shared" si="6"/>
        <v/>
      </c>
      <c r="C93" s="160"/>
      <c r="D93" s="190"/>
      <c r="E93" s="160"/>
      <c r="F93" s="151">
        <f t="shared" si="7"/>
        <v>0</v>
      </c>
      <c r="G93" s="163"/>
      <c r="H93" s="164" t="str">
        <f t="shared" si="8"/>
        <v/>
      </c>
      <c r="I93" s="165"/>
      <c r="J93" s="164" t="str">
        <f t="shared" si="9"/>
        <v/>
      </c>
      <c r="K93" s="155" t="s">
        <v>175</v>
      </c>
      <c r="L93" s="156" t="str">
        <f t="shared" si="10"/>
        <v/>
      </c>
      <c r="M93" s="166">
        <f t="shared" si="11"/>
        <v>0</v>
      </c>
      <c r="N93" s="167"/>
      <c r="O93" s="4"/>
      <c r="P93" s="226"/>
      <c r="Q93" s="227"/>
      <c r="R93" s="226"/>
      <c r="S93" s="229"/>
      <c r="T93" s="5"/>
      <c r="U93" s="5"/>
      <c r="V93" s="250"/>
      <c r="W93" s="5"/>
      <c r="X93" s="6"/>
      <c r="Y93" s="6"/>
      <c r="Z93" s="6"/>
      <c r="AA93" s="6"/>
      <c r="AB93" s="6"/>
      <c r="AC93" s="6"/>
      <c r="AD93" s="6"/>
      <c r="AE93" s="6"/>
      <c r="AF93"/>
      <c r="AG93"/>
      <c r="AH93"/>
    </row>
    <row r="94" spans="1:34" ht="15.75" customHeight="1">
      <c r="A94" s="1">
        <v>38</v>
      </c>
      <c r="B94" s="149" t="str">
        <f t="shared" si="6"/>
        <v/>
      </c>
      <c r="C94" s="160"/>
      <c r="D94" s="192"/>
      <c r="E94" s="193"/>
      <c r="F94" s="151">
        <f t="shared" si="7"/>
        <v>0</v>
      </c>
      <c r="G94" s="163"/>
      <c r="H94" s="164" t="str">
        <f t="shared" si="8"/>
        <v/>
      </c>
      <c r="I94" s="165"/>
      <c r="J94" s="194" t="str">
        <f t="shared" si="9"/>
        <v/>
      </c>
      <c r="K94" s="155" t="s">
        <v>175</v>
      </c>
      <c r="L94" s="156" t="str">
        <f t="shared" si="10"/>
        <v/>
      </c>
      <c r="M94" s="166">
        <f t="shared" si="11"/>
        <v>0</v>
      </c>
      <c r="N94" s="167"/>
      <c r="O94" s="4"/>
      <c r="P94" s="226"/>
      <c r="Q94" s="227"/>
      <c r="R94" s="226"/>
      <c r="S94" s="229"/>
      <c r="T94" s="5"/>
      <c r="U94" s="5"/>
      <c r="V94" s="250"/>
      <c r="W94" s="5"/>
      <c r="X94" s="6"/>
      <c r="Y94" s="6"/>
      <c r="Z94" s="6"/>
      <c r="AA94" s="6"/>
      <c r="AB94" s="6"/>
      <c r="AC94" s="6"/>
      <c r="AD94" s="6"/>
      <c r="AE94" s="6"/>
      <c r="AF94"/>
      <c r="AG94"/>
      <c r="AH94"/>
    </row>
    <row r="95" spans="1:34" ht="15.75" customHeight="1">
      <c r="A95" s="1">
        <v>39</v>
      </c>
      <c r="B95" s="149" t="str">
        <f t="shared" si="6"/>
        <v/>
      </c>
      <c r="C95" s="160"/>
      <c r="D95" s="190"/>
      <c r="E95" s="160"/>
      <c r="F95" s="151">
        <f t="shared" si="7"/>
        <v>0</v>
      </c>
      <c r="G95" s="163"/>
      <c r="H95" s="164" t="str">
        <f t="shared" si="8"/>
        <v/>
      </c>
      <c r="I95" s="165"/>
      <c r="J95" s="195" t="str">
        <f t="shared" si="9"/>
        <v/>
      </c>
      <c r="K95" s="155" t="s">
        <v>175</v>
      </c>
      <c r="L95" s="156" t="str">
        <f t="shared" si="10"/>
        <v/>
      </c>
      <c r="M95" s="166">
        <f t="shared" si="11"/>
        <v>0</v>
      </c>
      <c r="N95" s="167"/>
      <c r="O95" s="4"/>
      <c r="P95" s="226"/>
      <c r="Q95" s="227"/>
      <c r="R95" s="226"/>
      <c r="S95" s="229"/>
      <c r="T95" s="5"/>
      <c r="U95" s="5"/>
      <c r="V95" s="250"/>
      <c r="W95" s="5"/>
      <c r="X95" s="6"/>
      <c r="Y95" s="6"/>
      <c r="Z95" s="6"/>
      <c r="AA95" s="6"/>
      <c r="AB95" s="6"/>
      <c r="AC95" s="6"/>
      <c r="AD95" s="6"/>
      <c r="AE95" s="6"/>
      <c r="AF95"/>
      <c r="AG95"/>
      <c r="AH95"/>
    </row>
    <row r="96" spans="1:34" ht="15.75" customHeight="1" thickBot="1">
      <c r="A96" s="1">
        <v>40</v>
      </c>
      <c r="B96" s="169" t="str">
        <f t="shared" si="6"/>
        <v/>
      </c>
      <c r="C96" s="170"/>
      <c r="D96" s="191"/>
      <c r="E96" s="170"/>
      <c r="F96" s="173">
        <f t="shared" si="7"/>
        <v>0</v>
      </c>
      <c r="G96" s="174"/>
      <c r="H96" s="175" t="str">
        <f t="shared" si="8"/>
        <v/>
      </c>
      <c r="I96" s="176"/>
      <c r="J96" s="175" t="str">
        <f t="shared" si="9"/>
        <v/>
      </c>
      <c r="K96" s="178" t="s">
        <v>175</v>
      </c>
      <c r="L96" s="179" t="str">
        <f t="shared" si="10"/>
        <v/>
      </c>
      <c r="M96" s="180">
        <f t="shared" si="11"/>
        <v>0</v>
      </c>
      <c r="N96" s="181"/>
      <c r="O96" s="4"/>
      <c r="P96" s="231"/>
      <c r="Q96" s="232"/>
      <c r="R96" s="231"/>
      <c r="S96" s="234"/>
      <c r="T96" s="5"/>
      <c r="U96" s="5"/>
      <c r="V96" s="250"/>
      <c r="W96" s="5"/>
      <c r="X96" s="6"/>
      <c r="Y96" s="6"/>
      <c r="Z96" s="6"/>
      <c r="AA96" s="6"/>
      <c r="AB96" s="6"/>
      <c r="AC96" s="6"/>
      <c r="AD96" s="6"/>
      <c r="AE96" s="6"/>
      <c r="AF96"/>
      <c r="AG96"/>
      <c r="AH96"/>
    </row>
    <row r="97" spans="1:34" ht="12" customHeight="1">
      <c r="A97" s="1"/>
      <c r="B97" s="1"/>
      <c r="C97" s="1"/>
      <c r="D97" s="1"/>
      <c r="E97" s="1"/>
      <c r="F97" s="2"/>
      <c r="G97" s="1"/>
      <c r="H97" s="2"/>
      <c r="I97" s="1"/>
      <c r="J97" s="1"/>
      <c r="K97" s="3"/>
      <c r="L97" s="1"/>
      <c r="M97" s="1"/>
      <c r="N97" s="4"/>
      <c r="O97" s="4"/>
      <c r="P97" s="159"/>
      <c r="Q97" s="159"/>
      <c r="R97" s="159"/>
      <c r="S97" s="159"/>
      <c r="T97" s="5"/>
      <c r="U97" s="5"/>
      <c r="V97" s="250"/>
      <c r="W97" s="5"/>
      <c r="X97" s="6"/>
      <c r="Y97" s="6"/>
      <c r="Z97" s="6"/>
      <c r="AA97" s="6"/>
      <c r="AB97" s="6"/>
      <c r="AC97" s="6"/>
      <c r="AD97" s="6"/>
      <c r="AE97" s="6"/>
      <c r="AF97"/>
      <c r="AG97"/>
      <c r="AH97"/>
    </row>
    <row r="98" spans="1:34" ht="22.5" customHeight="1">
      <c r="A98" s="1"/>
      <c r="B98" s="260" t="str">
        <f>"上記のとおり、高文連個人情報に関する保護規定を承諾したうえで、"&amp;B68&amp;"への参加を申し込みます。"</f>
        <v>上記のとおり、高文連個人情報に関する保護規定を承諾したうえで、第64回NHK杯全国高校放送コンテスト　宮崎県予選への参加を申し込みます。</v>
      </c>
      <c r="C98" s="1"/>
      <c r="D98" s="1"/>
      <c r="E98" s="1"/>
      <c r="F98" s="2"/>
      <c r="G98" s="1"/>
      <c r="H98" s="2"/>
      <c r="I98" s="1"/>
      <c r="J98" s="1"/>
      <c r="K98" s="3"/>
      <c r="L98" s="1"/>
      <c r="M98" s="1"/>
      <c r="N98" s="4"/>
      <c r="O98" s="4"/>
      <c r="P98" s="159"/>
      <c r="Q98" s="159"/>
      <c r="R98" s="159"/>
      <c r="S98" s="159"/>
      <c r="T98" s="5"/>
      <c r="U98" s="5"/>
      <c r="V98" s="250"/>
      <c r="W98" s="5"/>
      <c r="X98" s="6"/>
      <c r="Y98" s="6"/>
      <c r="Z98" s="6"/>
      <c r="AA98" s="6"/>
      <c r="AB98" s="6"/>
      <c r="AC98" s="6"/>
      <c r="AD98" s="6"/>
      <c r="AE98" s="6"/>
      <c r="AF98"/>
      <c r="AG98"/>
      <c r="AH98"/>
    </row>
    <row r="99" spans="1:34" ht="22.5" customHeight="1">
      <c r="A99" s="1"/>
      <c r="B99" s="287">
        <f>B65</f>
        <v>42880</v>
      </c>
      <c r="C99" s="287"/>
      <c r="D99" s="1"/>
      <c r="E99" s="1"/>
      <c r="F99" s="2"/>
      <c r="G99" s="1"/>
      <c r="H99" s="2"/>
      <c r="I99" s="1"/>
      <c r="J99" s="1"/>
      <c r="K99" s="3"/>
      <c r="L99" s="1"/>
      <c r="M99" s="1"/>
      <c r="N99" s="4"/>
      <c r="O99" s="4"/>
      <c r="P99" s="159"/>
      <c r="Q99" s="159"/>
      <c r="R99" s="159"/>
      <c r="S99" s="159"/>
      <c r="T99" s="5"/>
      <c r="U99" s="5"/>
      <c r="V99" s="250"/>
      <c r="W99" s="5"/>
      <c r="X99" s="6"/>
      <c r="Y99" s="6"/>
      <c r="Z99" s="6"/>
      <c r="AA99" s="6"/>
      <c r="AB99" s="6"/>
      <c r="AC99" s="6"/>
      <c r="AD99" s="6"/>
      <c r="AE99" s="6"/>
    </row>
    <row r="100" spans="1:34" ht="22.5" customHeight="1">
      <c r="A100" s="1"/>
      <c r="B100" s="196" t="s">
        <v>156</v>
      </c>
      <c r="C100" s="196"/>
      <c r="D100" s="1"/>
      <c r="E100" s="1"/>
      <c r="F100" s="2"/>
      <c r="G100" s="3" t="s">
        <v>7</v>
      </c>
      <c r="H100" s="203">
        <f>C45</f>
        <v>0</v>
      </c>
      <c r="I100" s="204"/>
      <c r="J100" s="211">
        <f>C3</f>
        <v>0</v>
      </c>
      <c r="K100" s="212"/>
      <c r="L100" s="213"/>
      <c r="M100" s="214"/>
      <c r="N100" s="206"/>
      <c r="O100" s="4"/>
      <c r="P100" s="159"/>
      <c r="Q100" s="159"/>
      <c r="R100" s="159"/>
      <c r="S100" s="159"/>
      <c r="T100" s="5"/>
      <c r="U100" s="5"/>
      <c r="V100" s="250"/>
      <c r="W100" s="5"/>
      <c r="X100" s="6"/>
      <c r="Y100" s="6"/>
      <c r="Z100" s="6"/>
      <c r="AA100" s="6"/>
      <c r="AB100" s="6"/>
      <c r="AC100" s="6"/>
      <c r="AD100" s="6"/>
      <c r="AE100" s="6"/>
    </row>
    <row r="101" spans="1:34" ht="22.5" customHeight="1">
      <c r="A101" s="1"/>
      <c r="B101" s="258" t="str">
        <f>B67</f>
        <v>　　　　（宮崎南高等学校副校長）</v>
      </c>
      <c r="C101" s="196"/>
      <c r="D101" s="1"/>
      <c r="E101" s="1"/>
      <c r="F101" s="2"/>
      <c r="G101" s="207" t="s">
        <v>159</v>
      </c>
      <c r="H101" s="215">
        <f>J67</f>
        <v>0</v>
      </c>
      <c r="I101" s="215"/>
      <c r="J101" s="308">
        <f>J67</f>
        <v>0</v>
      </c>
      <c r="K101" s="308"/>
      <c r="L101" s="308"/>
      <c r="M101" s="257" t="s">
        <v>161</v>
      </c>
      <c r="N101" s="206"/>
      <c r="O101" s="4"/>
      <c r="P101" s="159"/>
      <c r="Q101" s="159"/>
      <c r="R101" s="159"/>
      <c r="S101" s="159"/>
      <c r="T101" s="15"/>
      <c r="U101" s="15"/>
      <c r="V101" s="5"/>
      <c r="W101" s="5"/>
      <c r="X101" s="16"/>
      <c r="Y101" s="16"/>
      <c r="Z101" s="16"/>
      <c r="AA101" s="16"/>
      <c r="AB101" s="16"/>
      <c r="AC101" s="16"/>
      <c r="AD101" s="16"/>
      <c r="AE101" s="16"/>
    </row>
    <row r="102" spans="1:34" s="17" customFormat="1" ht="22.5" customHeight="1">
      <c r="A102" s="9"/>
      <c r="B102" s="301" t="str">
        <f>B2</f>
        <v>第64回NHK杯全国高校放送コンテスト　宮崎県予選</v>
      </c>
      <c r="C102" s="301"/>
      <c r="D102" s="301"/>
      <c r="E102" s="301"/>
      <c r="F102" s="301"/>
      <c r="G102" s="301"/>
      <c r="H102" s="216"/>
      <c r="I102" s="216" t="s">
        <v>70</v>
      </c>
      <c r="J102" s="216"/>
      <c r="K102" s="125" t="s">
        <v>176</v>
      </c>
      <c r="L102" s="124"/>
      <c r="M102" s="124"/>
      <c r="N102" s="254" t="s">
        <v>262</v>
      </c>
      <c r="O102" s="14"/>
      <c r="P102" s="159"/>
      <c r="Q102" s="159"/>
      <c r="R102" s="159"/>
      <c r="S102" s="159"/>
      <c r="T102" s="15"/>
      <c r="U102" s="15"/>
      <c r="V102" s="5"/>
      <c r="W102" s="16"/>
      <c r="X102" s="16"/>
      <c r="Y102" s="16"/>
      <c r="Z102" s="16"/>
      <c r="AA102" s="16"/>
      <c r="AB102" s="16"/>
      <c r="AC102" s="16"/>
      <c r="AD102" s="16"/>
      <c r="AE102" s="16"/>
      <c r="AF102" s="116"/>
      <c r="AG102" s="116"/>
      <c r="AH102" s="116"/>
    </row>
    <row r="103" spans="1:34" s="17" customFormat="1" ht="21" customHeight="1">
      <c r="A103" s="9"/>
      <c r="B103" s="53" t="s">
        <v>7</v>
      </c>
      <c r="C103" s="302">
        <f>C3</f>
        <v>0</v>
      </c>
      <c r="D103" s="302" t="e">
        <f>#REF!</f>
        <v>#REF!</v>
      </c>
      <c r="E103" s="126"/>
      <c r="F103" s="20"/>
      <c r="G103" s="288"/>
      <c r="H103" s="288"/>
      <c r="I103" s="288"/>
      <c r="J103" s="127"/>
      <c r="K103" s="62"/>
      <c r="L103" s="127"/>
      <c r="M103" s="127"/>
      <c r="N103" s="126"/>
      <c r="O103" s="14"/>
      <c r="P103" s="159"/>
      <c r="Q103" s="159"/>
      <c r="R103" s="159"/>
      <c r="S103" s="159"/>
      <c r="T103" s="15"/>
      <c r="U103" s="15"/>
      <c r="V103" s="5"/>
      <c r="W103" s="16"/>
      <c r="X103" s="16"/>
      <c r="Y103" s="15"/>
      <c r="Z103" s="15"/>
      <c r="AA103" s="15"/>
      <c r="AB103" s="16"/>
      <c r="AC103" s="16"/>
      <c r="AD103" s="16"/>
      <c r="AE103" s="16"/>
      <c r="AF103" s="116"/>
      <c r="AG103" s="116"/>
      <c r="AH103" s="116"/>
    </row>
    <row r="104" spans="1:34" s="17" customFormat="1" ht="12" customHeight="1">
      <c r="A104" s="9"/>
      <c r="B104" s="25"/>
      <c r="C104" s="29"/>
      <c r="D104" s="25"/>
      <c r="E104" s="29"/>
      <c r="F104" s="128"/>
      <c r="G104" s="288"/>
      <c r="H104" s="288"/>
      <c r="I104" s="288"/>
      <c r="J104" s="115"/>
      <c r="K104" s="115"/>
      <c r="L104" s="115"/>
      <c r="M104" s="115"/>
      <c r="N104" s="23"/>
      <c r="O104" s="14"/>
      <c r="P104" s="159"/>
      <c r="Q104" s="159"/>
      <c r="R104" s="159"/>
      <c r="S104" s="159"/>
      <c r="T104" s="15"/>
      <c r="U104" s="15"/>
      <c r="V104" s="5"/>
      <c r="W104" s="16"/>
      <c r="X104" s="16"/>
      <c r="Y104" s="16"/>
      <c r="Z104" s="16"/>
      <c r="AA104" s="16"/>
      <c r="AB104" s="16"/>
      <c r="AC104" s="16"/>
      <c r="AD104" s="16"/>
      <c r="AE104" s="16"/>
      <c r="AF104" s="116"/>
      <c r="AG104" s="116"/>
      <c r="AH104" s="116"/>
    </row>
    <row r="105" spans="1:34" s="17" customFormat="1" ht="16.5" customHeight="1">
      <c r="A105" s="9"/>
      <c r="B105" s="31" t="s">
        <v>20</v>
      </c>
      <c r="C105" s="129">
        <f>C6</f>
        <v>0</v>
      </c>
      <c r="D105" s="130"/>
      <c r="E105" s="60"/>
      <c r="F105" s="20"/>
      <c r="G105" s="288"/>
      <c r="H105" s="288"/>
      <c r="I105" s="288"/>
      <c r="J105" s="118"/>
      <c r="K105" s="131"/>
      <c r="L105" s="118"/>
      <c r="M105" s="118"/>
      <c r="N105" s="118"/>
      <c r="O105" s="14"/>
      <c r="P105" s="159"/>
      <c r="Q105" s="159"/>
      <c r="R105" s="159"/>
      <c r="S105" s="159"/>
      <c r="T105" s="15"/>
      <c r="U105" s="15"/>
      <c r="V105" s="5"/>
      <c r="W105" s="16"/>
      <c r="X105" s="16"/>
      <c r="Y105" s="16"/>
      <c r="Z105" s="16"/>
      <c r="AA105" s="16"/>
      <c r="AB105" s="16"/>
      <c r="AC105" s="16"/>
      <c r="AD105" s="16"/>
      <c r="AE105" s="16"/>
      <c r="AF105" s="116"/>
      <c r="AG105" s="116"/>
      <c r="AH105" s="116"/>
    </row>
    <row r="106" spans="1:34" s="17" customFormat="1" ht="12" customHeight="1">
      <c r="A106" s="9"/>
      <c r="B106" s="39"/>
      <c r="C106" s="39"/>
      <c r="D106" s="59"/>
      <c r="E106" s="60"/>
      <c r="F106" s="20"/>
      <c r="G106" s="288"/>
      <c r="H106" s="288"/>
      <c r="I106" s="288"/>
      <c r="J106" s="62"/>
      <c r="K106" s="63"/>
      <c r="L106" s="62"/>
      <c r="M106" s="62"/>
      <c r="N106" s="64"/>
      <c r="O106" s="14"/>
      <c r="P106" s="159"/>
      <c r="Q106" s="159"/>
      <c r="R106" s="159"/>
      <c r="S106" s="15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16"/>
      <c r="AG106" s="116"/>
      <c r="AH106" s="116"/>
    </row>
    <row r="107" spans="1:34" s="17" customFormat="1" ht="16.5" customHeight="1">
      <c r="A107" s="9"/>
      <c r="B107" s="132" t="s">
        <v>82</v>
      </c>
      <c r="C107" s="133">
        <f>C30</f>
        <v>0</v>
      </c>
      <c r="D107" s="134" t="s">
        <v>83</v>
      </c>
      <c r="E107" s="129">
        <f>C32</f>
        <v>0</v>
      </c>
      <c r="F107" s="20"/>
      <c r="G107" s="288"/>
      <c r="H107" s="288"/>
      <c r="I107" s="288"/>
      <c r="J107" s="118"/>
      <c r="K107" s="114"/>
      <c r="L107" s="135" t="s">
        <v>84</v>
      </c>
      <c r="M107" s="209">
        <f>M39</f>
        <v>1</v>
      </c>
      <c r="N107" s="31" t="s">
        <v>85</v>
      </c>
      <c r="O107" s="14"/>
      <c r="P107" s="159"/>
      <c r="Q107" s="159"/>
      <c r="R107" s="159"/>
      <c r="S107" s="15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16"/>
      <c r="AG107" s="116"/>
      <c r="AH107" s="116"/>
    </row>
    <row r="108" spans="1:34" s="17" customFormat="1" ht="18" customHeight="1" thickBot="1">
      <c r="A108" s="9"/>
      <c r="B108" s="137"/>
      <c r="C108" s="137"/>
      <c r="D108" s="138"/>
      <c r="E108" s="139"/>
      <c r="F108" s="140"/>
      <c r="G108" s="141"/>
      <c r="H108" s="140"/>
      <c r="I108" s="139"/>
      <c r="J108" s="139"/>
      <c r="K108" s="142"/>
      <c r="L108" s="9"/>
      <c r="M108" s="143">
        <v>3</v>
      </c>
      <c r="N108" s="31" t="s">
        <v>88</v>
      </c>
      <c r="O108" s="14"/>
      <c r="P108" s="159"/>
      <c r="Q108" s="159"/>
      <c r="R108" s="159"/>
      <c r="S108" s="159"/>
      <c r="T108" s="15"/>
      <c r="U108" s="15"/>
      <c r="V108" s="5"/>
      <c r="W108" s="16"/>
      <c r="X108" s="6"/>
      <c r="Y108" s="6"/>
      <c r="Z108" s="6"/>
      <c r="AA108" s="6"/>
      <c r="AB108" s="6"/>
      <c r="AC108" s="6"/>
      <c r="AD108" s="6"/>
      <c r="AE108" s="6"/>
      <c r="AF108" s="116"/>
      <c r="AG108" s="116"/>
      <c r="AH108" s="116"/>
    </row>
    <row r="109" spans="1:34" ht="31.5" customHeight="1">
      <c r="A109" s="1"/>
      <c r="B109" s="285" t="s">
        <v>91</v>
      </c>
      <c r="C109" s="144" t="s">
        <v>92</v>
      </c>
      <c r="D109" s="303" t="s">
        <v>293</v>
      </c>
      <c r="E109" s="303" t="s">
        <v>294</v>
      </c>
      <c r="F109" s="305" t="s">
        <v>93</v>
      </c>
      <c r="G109" s="290"/>
      <c r="H109" s="306" t="s">
        <v>94</v>
      </c>
      <c r="I109" s="307"/>
      <c r="J109" s="289" t="s">
        <v>95</v>
      </c>
      <c r="K109" s="290"/>
      <c r="L109" s="290"/>
      <c r="M109" s="291" t="s">
        <v>96</v>
      </c>
      <c r="N109" s="292"/>
      <c r="O109" s="4"/>
      <c r="P109" s="283" t="str">
        <f>P41</f>
        <v>H28
高総文祭</v>
      </c>
      <c r="Q109" s="284"/>
      <c r="R109" s="281" t="str">
        <f>R41</f>
        <v>H28
新人戦</v>
      </c>
      <c r="S109" s="282"/>
      <c r="T109" s="5"/>
      <c r="U109" s="15">
        <v>32</v>
      </c>
      <c r="V109" s="5" t="s">
        <v>74</v>
      </c>
      <c r="W109" s="5" t="s">
        <v>177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5"/>
    </row>
    <row r="110" spans="1:34" ht="24.75" customHeight="1" thickBot="1">
      <c r="A110" s="1" t="s">
        <v>99</v>
      </c>
      <c r="B110" s="286"/>
      <c r="C110" s="145" t="s">
        <v>100</v>
      </c>
      <c r="D110" s="304"/>
      <c r="E110" s="304"/>
      <c r="F110" s="293" t="s">
        <v>101</v>
      </c>
      <c r="G110" s="294"/>
      <c r="H110" s="295" t="s">
        <v>102</v>
      </c>
      <c r="I110" s="296"/>
      <c r="J110" s="297" t="s">
        <v>103</v>
      </c>
      <c r="K110" s="298"/>
      <c r="L110" s="146" t="s">
        <v>104</v>
      </c>
      <c r="M110" s="299" t="s">
        <v>105</v>
      </c>
      <c r="N110" s="300"/>
      <c r="O110" s="4"/>
      <c r="P110" s="247" t="s">
        <v>106</v>
      </c>
      <c r="Q110" s="147" t="s">
        <v>107</v>
      </c>
      <c r="R110" s="249" t="s">
        <v>106</v>
      </c>
      <c r="S110" s="248" t="s">
        <v>107</v>
      </c>
      <c r="T110" s="5"/>
      <c r="U110" s="15">
        <v>33</v>
      </c>
      <c r="V110" s="5" t="s">
        <v>76</v>
      </c>
      <c r="W110" s="5" t="s">
        <v>178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5"/>
    </row>
    <row r="111" spans="1:34" ht="15.75" customHeight="1" thickTop="1">
      <c r="A111" s="1">
        <v>41</v>
      </c>
      <c r="B111" s="210" t="str">
        <f t="shared" ref="B111:B130" si="12">IF($E$3="", "",$E$3)</f>
        <v/>
      </c>
      <c r="C111" s="150"/>
      <c r="D111" s="150"/>
      <c r="E111" s="150"/>
      <c r="F111" s="151">
        <f>IF(C111="アナウンス","記入→",IF(C111="朗読","記入→",IF(C111="テレビドキュメント","",IF(C111="ラジオドキュメント","",IF(C111="創作テレビドラマ","",IF(C111="創作ラジオドラマ","",IF(C111="研究発表","",IF(C111="番組のみの参加","記入→",))))))))</f>
        <v>0</v>
      </c>
      <c r="G111" s="152"/>
      <c r="H111" s="153" t="str">
        <f>IF(C111="アナウンス","記入→","")</f>
        <v/>
      </c>
      <c r="I111" s="154"/>
      <c r="J111" s="153" t="str">
        <f>IF(C111="朗読","記入→","")</f>
        <v/>
      </c>
      <c r="K111" s="155" t="s">
        <v>175</v>
      </c>
      <c r="L111" s="156" t="str">
        <f>IF(ISERROR(VLOOKUP(K111,$AF$2:$AG$6,2)),"",VLOOKUP(K111,$AF$2:$AG$6,2))</f>
        <v/>
      </c>
      <c r="M111" s="157">
        <f>IF(C111="テレビドキュメント","記入→",IF(C111="ラジオドキュメント","記入→",IF(C111="創作テレビドラマ","記入→",IF(C111="創作ラジオドラマ","記入→",))))</f>
        <v>0</v>
      </c>
      <c r="N111" s="158"/>
      <c r="O111" s="4"/>
      <c r="P111" s="222"/>
      <c r="Q111" s="223"/>
      <c r="R111" s="224"/>
      <c r="S111" s="225"/>
      <c r="T111" s="5"/>
      <c r="U111" s="5"/>
      <c r="V111" s="250"/>
      <c r="W111" s="5"/>
      <c r="X111" s="6"/>
      <c r="Y111" s="6"/>
      <c r="Z111" s="6"/>
      <c r="AA111" s="6"/>
      <c r="AB111" s="6"/>
      <c r="AC111" s="6"/>
      <c r="AD111" s="6"/>
      <c r="AE111" s="6"/>
    </row>
    <row r="112" spans="1:34" ht="15.75" customHeight="1">
      <c r="A112" s="1">
        <v>42</v>
      </c>
      <c r="B112" s="149" t="str">
        <f t="shared" si="12"/>
        <v/>
      </c>
      <c r="C112" s="160"/>
      <c r="D112" s="161"/>
      <c r="E112" s="162"/>
      <c r="F112" s="151">
        <f t="shared" ref="F112:F130" si="13">IF(C112="アナウンス","記入→",IF(C112="朗読","記入→",IF(C112="テレビドキュメント","",IF(C112="ラジオドキュメント","",IF(C112="創作テレビドラマ","",IF(C112="創作ラジオドラマ","",IF(C112="研究発表","",IF(C112="番組のみの参加","記入→",))))))))</f>
        <v>0</v>
      </c>
      <c r="G112" s="163"/>
      <c r="H112" s="164" t="str">
        <f t="shared" ref="H112:H130" si="14">IF(C112="アナウンス","記入→","")</f>
        <v/>
      </c>
      <c r="I112" s="165"/>
      <c r="J112" s="164" t="str">
        <f t="shared" ref="J112:J130" si="15">IF(C112="朗読","記入→","")</f>
        <v/>
      </c>
      <c r="K112" s="155" t="s">
        <v>175</v>
      </c>
      <c r="L112" s="156" t="str">
        <f t="shared" ref="L112:L130" si="16">IF(ISERROR(VLOOKUP(K112,$AF$2:$AG$6,2)),"",VLOOKUP(K112,$AF$2:$AG$6,2))</f>
        <v/>
      </c>
      <c r="M112" s="166">
        <f t="shared" ref="M112:M130" si="17">IF(C112="テレビドキュメント","記入→",IF(C112="ラジオドキュメント","記入→",IF(C112="創作テレビドラマ","記入→",IF(C112="創作ラジオドラマ","記入→",))))</f>
        <v>0</v>
      </c>
      <c r="N112" s="167"/>
      <c r="O112" s="4"/>
      <c r="P112" s="226"/>
      <c r="Q112" s="227"/>
      <c r="R112" s="228"/>
      <c r="S112" s="229"/>
      <c r="T112" s="5"/>
      <c r="U112" s="5"/>
      <c r="V112" s="250"/>
      <c r="W112" s="5"/>
      <c r="X112" s="6"/>
      <c r="Y112" s="6"/>
      <c r="Z112" s="6"/>
      <c r="AA112" s="6"/>
      <c r="AB112" s="6"/>
      <c r="AC112" s="6"/>
      <c r="AD112" s="6"/>
      <c r="AE112" s="6"/>
    </row>
    <row r="113" spans="1:34" ht="15.75" customHeight="1">
      <c r="A113" s="1">
        <v>43</v>
      </c>
      <c r="B113" s="149" t="str">
        <f t="shared" si="12"/>
        <v/>
      </c>
      <c r="C113" s="160"/>
      <c r="D113" s="161"/>
      <c r="E113" s="162"/>
      <c r="F113" s="151">
        <f t="shared" si="13"/>
        <v>0</v>
      </c>
      <c r="G113" s="163"/>
      <c r="H113" s="164" t="str">
        <f t="shared" si="14"/>
        <v/>
      </c>
      <c r="I113" s="165"/>
      <c r="J113" s="164" t="str">
        <f t="shared" si="15"/>
        <v/>
      </c>
      <c r="K113" s="155" t="s">
        <v>175</v>
      </c>
      <c r="L113" s="156" t="str">
        <f t="shared" si="16"/>
        <v/>
      </c>
      <c r="M113" s="166">
        <f t="shared" si="17"/>
        <v>0</v>
      </c>
      <c r="N113" s="167"/>
      <c r="O113" s="4"/>
      <c r="P113" s="226"/>
      <c r="Q113" s="227"/>
      <c r="R113" s="228"/>
      <c r="S113" s="229"/>
      <c r="T113" s="5"/>
      <c r="U113" s="5"/>
      <c r="V113" s="250"/>
      <c r="W113" s="5"/>
      <c r="X113" s="6"/>
      <c r="Y113" s="6"/>
      <c r="Z113" s="6"/>
      <c r="AA113" s="6"/>
      <c r="AB113" s="6"/>
      <c r="AC113" s="6"/>
      <c r="AD113" s="6"/>
      <c r="AE113" s="6"/>
    </row>
    <row r="114" spans="1:34" ht="15.75" customHeight="1">
      <c r="A114" s="1">
        <v>44</v>
      </c>
      <c r="B114" s="149" t="str">
        <f t="shared" si="12"/>
        <v/>
      </c>
      <c r="C114" s="160"/>
      <c r="D114" s="161"/>
      <c r="E114" s="162"/>
      <c r="F114" s="151">
        <f t="shared" si="13"/>
        <v>0</v>
      </c>
      <c r="G114" s="163"/>
      <c r="H114" s="164" t="str">
        <f t="shared" si="14"/>
        <v/>
      </c>
      <c r="I114" s="165"/>
      <c r="J114" s="164" t="str">
        <f t="shared" si="15"/>
        <v/>
      </c>
      <c r="K114" s="155" t="s">
        <v>175</v>
      </c>
      <c r="L114" s="156" t="str">
        <f t="shared" si="16"/>
        <v/>
      </c>
      <c r="M114" s="166">
        <f t="shared" si="17"/>
        <v>0</v>
      </c>
      <c r="N114" s="167"/>
      <c r="O114" s="4"/>
      <c r="P114" s="226"/>
      <c r="Q114" s="227"/>
      <c r="R114" s="228"/>
      <c r="S114" s="230"/>
      <c r="T114" s="5"/>
      <c r="U114" s="5"/>
      <c r="V114" s="250"/>
      <c r="W114" s="5"/>
      <c r="X114" s="6"/>
      <c r="Y114" s="6"/>
      <c r="Z114" s="6"/>
      <c r="AA114" s="6"/>
      <c r="AB114" s="6"/>
      <c r="AC114" s="6"/>
      <c r="AD114" s="6"/>
      <c r="AE114" s="6"/>
    </row>
    <row r="115" spans="1:34" ht="15.75" customHeight="1" thickBot="1">
      <c r="A115" s="1">
        <v>45</v>
      </c>
      <c r="B115" s="169" t="str">
        <f t="shared" si="12"/>
        <v/>
      </c>
      <c r="C115" s="170"/>
      <c r="D115" s="171"/>
      <c r="E115" s="172"/>
      <c r="F115" s="173">
        <f t="shared" si="13"/>
        <v>0</v>
      </c>
      <c r="G115" s="174"/>
      <c r="H115" s="175" t="str">
        <f t="shared" si="14"/>
        <v/>
      </c>
      <c r="I115" s="176"/>
      <c r="J115" s="177" t="str">
        <f t="shared" si="15"/>
        <v/>
      </c>
      <c r="K115" s="178" t="s">
        <v>175</v>
      </c>
      <c r="L115" s="179" t="str">
        <f t="shared" si="16"/>
        <v/>
      </c>
      <c r="M115" s="180">
        <f t="shared" si="17"/>
        <v>0</v>
      </c>
      <c r="N115" s="181"/>
      <c r="O115" s="4"/>
      <c r="P115" s="231"/>
      <c r="Q115" s="232"/>
      <c r="R115" s="233"/>
      <c r="S115" s="234"/>
      <c r="T115" s="5"/>
      <c r="U115" s="5"/>
      <c r="V115" s="250"/>
      <c r="W115" s="5"/>
      <c r="X115" s="6"/>
      <c r="Y115" s="6"/>
      <c r="Z115" s="6"/>
      <c r="AA115" s="6"/>
      <c r="AB115" s="6"/>
      <c r="AC115" s="6"/>
      <c r="AD115" s="6"/>
      <c r="AE115" s="6"/>
    </row>
    <row r="116" spans="1:34" ht="15.75" customHeight="1">
      <c r="A116" s="1">
        <v>46</v>
      </c>
      <c r="B116" s="182" t="str">
        <f t="shared" si="12"/>
        <v/>
      </c>
      <c r="C116" s="162"/>
      <c r="D116" s="183"/>
      <c r="E116" s="184"/>
      <c r="F116" s="151">
        <f t="shared" si="13"/>
        <v>0</v>
      </c>
      <c r="G116" s="185"/>
      <c r="H116" s="164" t="str">
        <f t="shared" si="14"/>
        <v/>
      </c>
      <c r="I116" s="165"/>
      <c r="J116" s="186" t="str">
        <f t="shared" si="15"/>
        <v/>
      </c>
      <c r="K116" s="155" t="s">
        <v>175</v>
      </c>
      <c r="L116" s="187" t="str">
        <f t="shared" si="16"/>
        <v/>
      </c>
      <c r="M116" s="188">
        <f t="shared" si="17"/>
        <v>0</v>
      </c>
      <c r="N116" s="189"/>
      <c r="O116" s="4"/>
      <c r="P116" s="235"/>
      <c r="Q116" s="236"/>
      <c r="R116" s="237"/>
      <c r="S116" s="238"/>
      <c r="T116" s="5"/>
      <c r="U116" s="5"/>
      <c r="V116" s="250"/>
      <c r="W116" s="5"/>
      <c r="X116" s="6"/>
      <c r="Y116" s="6"/>
      <c r="Z116" s="6"/>
      <c r="AA116" s="6"/>
      <c r="AB116" s="6"/>
      <c r="AC116" s="6"/>
      <c r="AD116" s="6"/>
      <c r="AE116" s="6"/>
    </row>
    <row r="117" spans="1:34" ht="15.75" customHeight="1">
      <c r="A117" s="1">
        <v>47</v>
      </c>
      <c r="B117" s="149" t="str">
        <f t="shared" si="12"/>
        <v/>
      </c>
      <c r="C117" s="160"/>
      <c r="D117" s="190"/>
      <c r="E117" s="160"/>
      <c r="F117" s="151">
        <f t="shared" si="13"/>
        <v>0</v>
      </c>
      <c r="G117" s="163"/>
      <c r="H117" s="164" t="str">
        <f t="shared" si="14"/>
        <v/>
      </c>
      <c r="I117" s="165"/>
      <c r="J117" s="164" t="str">
        <f t="shared" si="15"/>
        <v/>
      </c>
      <c r="K117" s="155" t="s">
        <v>175</v>
      </c>
      <c r="L117" s="156" t="str">
        <f t="shared" si="16"/>
        <v/>
      </c>
      <c r="M117" s="166">
        <f t="shared" si="17"/>
        <v>0</v>
      </c>
      <c r="N117" s="167"/>
      <c r="O117" s="4"/>
      <c r="P117" s="226"/>
      <c r="Q117" s="227"/>
      <c r="R117" s="228"/>
      <c r="S117" s="230"/>
      <c r="T117" s="5"/>
      <c r="U117" s="5"/>
      <c r="V117" s="250"/>
      <c r="W117" s="5"/>
      <c r="X117" s="6"/>
      <c r="Y117" s="6"/>
      <c r="Z117" s="6"/>
      <c r="AA117" s="6"/>
      <c r="AB117" s="6"/>
      <c r="AC117" s="6"/>
      <c r="AD117" s="6"/>
      <c r="AE117" s="6"/>
    </row>
    <row r="118" spans="1:34" ht="15.75" customHeight="1">
      <c r="A118" s="1">
        <v>48</v>
      </c>
      <c r="B118" s="149" t="str">
        <f t="shared" si="12"/>
        <v/>
      </c>
      <c r="C118" s="160"/>
      <c r="D118" s="190"/>
      <c r="E118" s="160"/>
      <c r="F118" s="151">
        <f t="shared" si="13"/>
        <v>0</v>
      </c>
      <c r="G118" s="163"/>
      <c r="H118" s="164" t="str">
        <f t="shared" si="14"/>
        <v/>
      </c>
      <c r="I118" s="165"/>
      <c r="J118" s="164" t="str">
        <f t="shared" si="15"/>
        <v/>
      </c>
      <c r="K118" s="155" t="s">
        <v>175</v>
      </c>
      <c r="L118" s="156" t="str">
        <f t="shared" si="16"/>
        <v/>
      </c>
      <c r="M118" s="166">
        <f t="shared" si="17"/>
        <v>0</v>
      </c>
      <c r="N118" s="167"/>
      <c r="O118" s="4"/>
      <c r="P118" s="226"/>
      <c r="Q118" s="227"/>
      <c r="R118" s="228"/>
      <c r="S118" s="229"/>
      <c r="T118" s="5"/>
      <c r="U118" s="5"/>
      <c r="V118" s="250"/>
      <c r="W118" s="5"/>
      <c r="X118" s="6"/>
      <c r="Y118" s="6"/>
      <c r="Z118" s="6"/>
      <c r="AA118" s="6"/>
      <c r="AB118" s="6"/>
      <c r="AC118" s="6"/>
      <c r="AD118" s="6"/>
      <c r="AE118" s="6"/>
    </row>
    <row r="119" spans="1:34" ht="15.75" customHeight="1">
      <c r="A119" s="1">
        <v>49</v>
      </c>
      <c r="B119" s="149" t="str">
        <f t="shared" si="12"/>
        <v/>
      </c>
      <c r="C119" s="160"/>
      <c r="D119" s="190"/>
      <c r="E119" s="160"/>
      <c r="F119" s="151">
        <f t="shared" si="13"/>
        <v>0</v>
      </c>
      <c r="G119" s="163"/>
      <c r="H119" s="164" t="str">
        <f t="shared" si="14"/>
        <v/>
      </c>
      <c r="I119" s="165"/>
      <c r="J119" s="164" t="str">
        <f t="shared" si="15"/>
        <v/>
      </c>
      <c r="K119" s="155" t="s">
        <v>175</v>
      </c>
      <c r="L119" s="156" t="str">
        <f t="shared" si="16"/>
        <v/>
      </c>
      <c r="M119" s="166">
        <f t="shared" si="17"/>
        <v>0</v>
      </c>
      <c r="N119" s="167"/>
      <c r="O119" s="4"/>
      <c r="P119" s="226"/>
      <c r="Q119" s="227"/>
      <c r="R119" s="228"/>
      <c r="S119" s="229"/>
      <c r="T119" s="5"/>
      <c r="U119" s="5"/>
      <c r="V119" s="250"/>
      <c r="W119" s="5"/>
      <c r="X119" s="6"/>
      <c r="Y119" s="6"/>
      <c r="Z119" s="6"/>
      <c r="AA119" s="6"/>
      <c r="AB119" s="6"/>
      <c r="AC119" s="6"/>
      <c r="AD119" s="6"/>
      <c r="AE119" s="6"/>
    </row>
    <row r="120" spans="1:34" ht="15.75" customHeight="1" thickBot="1">
      <c r="A120" s="1">
        <v>50</v>
      </c>
      <c r="B120" s="169" t="str">
        <f t="shared" si="12"/>
        <v/>
      </c>
      <c r="C120" s="170"/>
      <c r="D120" s="191"/>
      <c r="E120" s="170"/>
      <c r="F120" s="173">
        <f t="shared" si="13"/>
        <v>0</v>
      </c>
      <c r="G120" s="174"/>
      <c r="H120" s="175" t="str">
        <f t="shared" si="14"/>
        <v/>
      </c>
      <c r="I120" s="176"/>
      <c r="J120" s="177" t="str">
        <f t="shared" si="15"/>
        <v/>
      </c>
      <c r="K120" s="178" t="s">
        <v>175</v>
      </c>
      <c r="L120" s="179" t="str">
        <f t="shared" si="16"/>
        <v/>
      </c>
      <c r="M120" s="180">
        <f t="shared" si="17"/>
        <v>0</v>
      </c>
      <c r="N120" s="181"/>
      <c r="O120" s="4"/>
      <c r="P120" s="239"/>
      <c r="Q120" s="240"/>
      <c r="R120" s="241"/>
      <c r="S120" s="242"/>
      <c r="T120" s="5"/>
      <c r="U120" s="5"/>
      <c r="V120" s="250"/>
      <c r="W120" s="5"/>
      <c r="X120" s="6"/>
      <c r="Y120" s="6"/>
      <c r="Z120" s="6"/>
      <c r="AA120" s="6"/>
      <c r="AB120" s="6"/>
      <c r="AC120" s="6"/>
      <c r="AD120" s="6"/>
      <c r="AE120" s="6"/>
    </row>
    <row r="121" spans="1:34" ht="15.75" customHeight="1">
      <c r="A121" s="1">
        <v>51</v>
      </c>
      <c r="B121" s="182" t="str">
        <f t="shared" si="12"/>
        <v/>
      </c>
      <c r="C121" s="162"/>
      <c r="D121" s="183"/>
      <c r="E121" s="184"/>
      <c r="F121" s="151">
        <f t="shared" si="13"/>
        <v>0</v>
      </c>
      <c r="G121" s="185"/>
      <c r="H121" s="164" t="str">
        <f t="shared" si="14"/>
        <v/>
      </c>
      <c r="I121" s="165"/>
      <c r="J121" s="186" t="str">
        <f t="shared" si="15"/>
        <v/>
      </c>
      <c r="K121" s="155" t="s">
        <v>175</v>
      </c>
      <c r="L121" s="187" t="str">
        <f t="shared" si="16"/>
        <v/>
      </c>
      <c r="M121" s="188">
        <f t="shared" si="17"/>
        <v>0</v>
      </c>
      <c r="N121" s="189"/>
      <c r="O121" s="4"/>
      <c r="P121" s="243"/>
      <c r="Q121" s="244"/>
      <c r="R121" s="245"/>
      <c r="S121" s="246"/>
      <c r="T121" s="5"/>
      <c r="U121" s="5"/>
      <c r="V121" s="250"/>
      <c r="W121" s="5"/>
      <c r="X121" s="6"/>
      <c r="Y121" s="6"/>
      <c r="Z121" s="6"/>
      <c r="AA121" s="6"/>
      <c r="AB121" s="6"/>
      <c r="AC121" s="6"/>
      <c r="AD121" s="6"/>
      <c r="AE121" s="6"/>
      <c r="AH121" s="7"/>
    </row>
    <row r="122" spans="1:34" ht="15.75" customHeight="1">
      <c r="A122" s="1">
        <v>52</v>
      </c>
      <c r="B122" s="149" t="str">
        <f t="shared" si="12"/>
        <v/>
      </c>
      <c r="C122" s="160"/>
      <c r="D122" s="190"/>
      <c r="E122" s="160"/>
      <c r="F122" s="151">
        <f t="shared" si="13"/>
        <v>0</v>
      </c>
      <c r="G122" s="163"/>
      <c r="H122" s="164" t="str">
        <f t="shared" si="14"/>
        <v/>
      </c>
      <c r="I122" s="165"/>
      <c r="J122" s="164" t="str">
        <f t="shared" si="15"/>
        <v/>
      </c>
      <c r="K122" s="155" t="s">
        <v>175</v>
      </c>
      <c r="L122" s="156" t="str">
        <f t="shared" si="16"/>
        <v/>
      </c>
      <c r="M122" s="166">
        <f t="shared" si="17"/>
        <v>0</v>
      </c>
      <c r="N122" s="167"/>
      <c r="O122" s="4"/>
      <c r="P122" s="226"/>
      <c r="Q122" s="227"/>
      <c r="R122" s="228"/>
      <c r="S122" s="230"/>
      <c r="T122" s="5"/>
      <c r="U122" s="5"/>
      <c r="V122" s="250"/>
      <c r="W122" s="5"/>
      <c r="X122" s="6"/>
      <c r="Y122" s="6"/>
      <c r="Z122" s="6"/>
      <c r="AA122" s="6"/>
      <c r="AB122" s="6"/>
      <c r="AC122" s="6"/>
      <c r="AD122" s="6"/>
      <c r="AE122" s="6"/>
      <c r="AH122" s="7"/>
    </row>
    <row r="123" spans="1:34" ht="15.75" customHeight="1">
      <c r="A123" s="1">
        <v>53</v>
      </c>
      <c r="B123" s="149" t="str">
        <f t="shared" si="12"/>
        <v/>
      </c>
      <c r="C123" s="160"/>
      <c r="D123" s="190"/>
      <c r="E123" s="160"/>
      <c r="F123" s="151">
        <f t="shared" si="13"/>
        <v>0</v>
      </c>
      <c r="G123" s="163"/>
      <c r="H123" s="164" t="str">
        <f t="shared" si="14"/>
        <v/>
      </c>
      <c r="I123" s="165"/>
      <c r="J123" s="164" t="str">
        <f t="shared" si="15"/>
        <v/>
      </c>
      <c r="K123" s="155" t="s">
        <v>175</v>
      </c>
      <c r="L123" s="156" t="str">
        <f t="shared" si="16"/>
        <v/>
      </c>
      <c r="M123" s="166">
        <f t="shared" si="17"/>
        <v>0</v>
      </c>
      <c r="N123" s="167"/>
      <c r="O123" s="4"/>
      <c r="P123" s="226"/>
      <c r="Q123" s="227"/>
      <c r="R123" s="228"/>
      <c r="S123" s="229"/>
      <c r="T123" s="5"/>
      <c r="U123" s="5"/>
      <c r="V123" s="250"/>
      <c r="W123" s="5"/>
      <c r="X123" s="6"/>
      <c r="Y123" s="6"/>
      <c r="Z123" s="6"/>
      <c r="AA123" s="6"/>
      <c r="AB123" s="6"/>
      <c r="AC123" s="6"/>
      <c r="AD123" s="6"/>
      <c r="AE123" s="6"/>
      <c r="AH123" s="7"/>
    </row>
    <row r="124" spans="1:34" ht="15.75" customHeight="1">
      <c r="A124" s="1">
        <v>54</v>
      </c>
      <c r="B124" s="149" t="str">
        <f t="shared" si="12"/>
        <v/>
      </c>
      <c r="C124" s="160"/>
      <c r="D124" s="190"/>
      <c r="E124" s="160"/>
      <c r="F124" s="151">
        <f t="shared" si="13"/>
        <v>0</v>
      </c>
      <c r="G124" s="163"/>
      <c r="H124" s="164" t="str">
        <f t="shared" si="14"/>
        <v/>
      </c>
      <c r="I124" s="165"/>
      <c r="J124" s="164" t="str">
        <f t="shared" si="15"/>
        <v/>
      </c>
      <c r="K124" s="155" t="s">
        <v>175</v>
      </c>
      <c r="L124" s="156" t="str">
        <f t="shared" si="16"/>
        <v/>
      </c>
      <c r="M124" s="166">
        <f t="shared" si="17"/>
        <v>0</v>
      </c>
      <c r="N124" s="167"/>
      <c r="O124" s="4"/>
      <c r="P124" s="226"/>
      <c r="Q124" s="227"/>
      <c r="R124" s="226"/>
      <c r="S124" s="229"/>
      <c r="T124" s="5"/>
      <c r="U124" s="5"/>
      <c r="V124" s="250"/>
      <c r="W124" s="5"/>
      <c r="X124" s="6"/>
      <c r="Y124" s="6"/>
      <c r="Z124" s="6"/>
      <c r="AA124" s="6"/>
      <c r="AB124" s="6"/>
      <c r="AC124" s="6"/>
      <c r="AD124" s="6"/>
      <c r="AE124" s="6"/>
      <c r="AH124" s="7"/>
    </row>
    <row r="125" spans="1:34" ht="15.75" customHeight="1" thickBot="1">
      <c r="A125" s="1">
        <v>55</v>
      </c>
      <c r="B125" s="169" t="str">
        <f t="shared" si="12"/>
        <v/>
      </c>
      <c r="C125" s="170"/>
      <c r="D125" s="191"/>
      <c r="E125" s="170"/>
      <c r="F125" s="173">
        <f t="shared" si="13"/>
        <v>0</v>
      </c>
      <c r="G125" s="174"/>
      <c r="H125" s="175" t="str">
        <f t="shared" si="14"/>
        <v/>
      </c>
      <c r="I125" s="176"/>
      <c r="J125" s="177" t="str">
        <f t="shared" si="15"/>
        <v/>
      </c>
      <c r="K125" s="178" t="s">
        <v>175</v>
      </c>
      <c r="L125" s="179" t="str">
        <f t="shared" si="16"/>
        <v/>
      </c>
      <c r="M125" s="180">
        <f t="shared" si="17"/>
        <v>0</v>
      </c>
      <c r="N125" s="181"/>
      <c r="O125" s="4"/>
      <c r="P125" s="231"/>
      <c r="Q125" s="232"/>
      <c r="R125" s="231"/>
      <c r="S125" s="234"/>
      <c r="T125" s="5"/>
      <c r="U125" s="5"/>
      <c r="V125" s="250"/>
      <c r="W125" s="5"/>
      <c r="X125" s="6"/>
      <c r="Y125" s="6"/>
      <c r="Z125" s="6"/>
      <c r="AA125" s="6"/>
      <c r="AB125" s="6"/>
      <c r="AC125" s="6"/>
      <c r="AD125" s="6"/>
      <c r="AE125" s="6"/>
      <c r="AH125" s="7"/>
    </row>
    <row r="126" spans="1:34" ht="15.75" customHeight="1">
      <c r="A126" s="1">
        <v>56</v>
      </c>
      <c r="B126" s="182" t="str">
        <f t="shared" si="12"/>
        <v/>
      </c>
      <c r="C126" s="162"/>
      <c r="D126" s="183"/>
      <c r="E126" s="184"/>
      <c r="F126" s="151">
        <f t="shared" si="13"/>
        <v>0</v>
      </c>
      <c r="G126" s="185"/>
      <c r="H126" s="164" t="str">
        <f t="shared" si="14"/>
        <v/>
      </c>
      <c r="I126" s="165"/>
      <c r="J126" s="186" t="str">
        <f t="shared" si="15"/>
        <v/>
      </c>
      <c r="K126" s="155" t="s">
        <v>175</v>
      </c>
      <c r="L126" s="187" t="str">
        <f t="shared" si="16"/>
        <v/>
      </c>
      <c r="M126" s="188">
        <f t="shared" si="17"/>
        <v>0</v>
      </c>
      <c r="N126" s="189"/>
      <c r="O126" s="4"/>
      <c r="P126" s="235"/>
      <c r="Q126" s="236"/>
      <c r="R126" s="235"/>
      <c r="S126" s="238"/>
      <c r="T126" s="5"/>
      <c r="U126" s="5"/>
      <c r="V126" s="250"/>
      <c r="W126" s="5"/>
      <c r="X126" s="6"/>
      <c r="Y126" s="6"/>
      <c r="Z126" s="6"/>
      <c r="AA126" s="6"/>
      <c r="AB126" s="6"/>
      <c r="AC126" s="6"/>
      <c r="AD126" s="6"/>
      <c r="AE126" s="6"/>
      <c r="AH126" s="7"/>
    </row>
    <row r="127" spans="1:34" ht="15.75" customHeight="1">
      <c r="A127" s="1">
        <v>57</v>
      </c>
      <c r="B127" s="149" t="str">
        <f t="shared" si="12"/>
        <v/>
      </c>
      <c r="C127" s="160"/>
      <c r="D127" s="190"/>
      <c r="E127" s="160"/>
      <c r="F127" s="151">
        <f t="shared" si="13"/>
        <v>0</v>
      </c>
      <c r="G127" s="163"/>
      <c r="H127" s="164" t="str">
        <f t="shared" si="14"/>
        <v/>
      </c>
      <c r="I127" s="165"/>
      <c r="J127" s="164" t="str">
        <f t="shared" si="15"/>
        <v/>
      </c>
      <c r="K127" s="155" t="s">
        <v>175</v>
      </c>
      <c r="L127" s="156" t="str">
        <f t="shared" si="16"/>
        <v/>
      </c>
      <c r="M127" s="166">
        <f t="shared" si="17"/>
        <v>0</v>
      </c>
      <c r="N127" s="167"/>
      <c r="O127" s="4"/>
      <c r="P127" s="226"/>
      <c r="Q127" s="227"/>
      <c r="R127" s="226"/>
      <c r="S127" s="229"/>
      <c r="T127" s="5"/>
      <c r="U127" s="5"/>
      <c r="V127" s="250"/>
      <c r="W127" s="5"/>
      <c r="X127" s="6"/>
      <c r="Y127" s="6"/>
      <c r="Z127" s="6"/>
      <c r="AA127" s="6"/>
      <c r="AB127" s="6"/>
      <c r="AC127" s="6"/>
      <c r="AD127" s="6"/>
      <c r="AE127" s="6"/>
      <c r="AH127" s="7"/>
    </row>
    <row r="128" spans="1:34" ht="15.75" customHeight="1">
      <c r="A128" s="1">
        <v>58</v>
      </c>
      <c r="B128" s="149" t="str">
        <f t="shared" si="12"/>
        <v/>
      </c>
      <c r="C128" s="160"/>
      <c r="D128" s="192"/>
      <c r="E128" s="193"/>
      <c r="F128" s="151">
        <f t="shared" si="13"/>
        <v>0</v>
      </c>
      <c r="G128" s="163"/>
      <c r="H128" s="164" t="str">
        <f t="shared" si="14"/>
        <v/>
      </c>
      <c r="I128" s="165"/>
      <c r="J128" s="194" t="str">
        <f t="shared" si="15"/>
        <v/>
      </c>
      <c r="K128" s="155" t="s">
        <v>175</v>
      </c>
      <c r="L128" s="156" t="str">
        <f t="shared" si="16"/>
        <v/>
      </c>
      <c r="M128" s="166">
        <f t="shared" si="17"/>
        <v>0</v>
      </c>
      <c r="N128" s="167"/>
      <c r="O128" s="4"/>
      <c r="P128" s="226"/>
      <c r="Q128" s="227"/>
      <c r="R128" s="226"/>
      <c r="S128" s="229"/>
      <c r="T128" s="5"/>
      <c r="U128" s="5"/>
      <c r="V128" s="250"/>
      <c r="W128" s="5"/>
      <c r="X128" s="6"/>
      <c r="Y128" s="6"/>
      <c r="Z128" s="6"/>
      <c r="AA128" s="6"/>
      <c r="AB128" s="6"/>
      <c r="AC128" s="6"/>
      <c r="AD128" s="6"/>
      <c r="AE128" s="6"/>
      <c r="AH128" s="7"/>
    </row>
    <row r="129" spans="1:34" ht="15.75" customHeight="1">
      <c r="A129" s="1">
        <v>59</v>
      </c>
      <c r="B129" s="149" t="str">
        <f t="shared" si="12"/>
        <v/>
      </c>
      <c r="C129" s="160"/>
      <c r="D129" s="190"/>
      <c r="E129" s="160"/>
      <c r="F129" s="151">
        <f t="shared" si="13"/>
        <v>0</v>
      </c>
      <c r="G129" s="163"/>
      <c r="H129" s="164" t="str">
        <f t="shared" si="14"/>
        <v/>
      </c>
      <c r="I129" s="165"/>
      <c r="J129" s="195" t="str">
        <f t="shared" si="15"/>
        <v/>
      </c>
      <c r="K129" s="155" t="s">
        <v>175</v>
      </c>
      <c r="L129" s="156" t="str">
        <f t="shared" si="16"/>
        <v/>
      </c>
      <c r="M129" s="166">
        <f t="shared" si="17"/>
        <v>0</v>
      </c>
      <c r="N129" s="167"/>
      <c r="O129" s="4"/>
      <c r="P129" s="226"/>
      <c r="Q129" s="227"/>
      <c r="R129" s="226"/>
      <c r="S129" s="229"/>
      <c r="T129" s="5"/>
      <c r="U129" s="5"/>
      <c r="V129" s="250"/>
      <c r="W129" s="5"/>
      <c r="X129" s="6"/>
      <c r="Y129" s="6"/>
      <c r="Z129" s="6"/>
      <c r="AA129" s="6"/>
      <c r="AB129" s="6"/>
      <c r="AC129" s="6"/>
      <c r="AD129" s="6"/>
      <c r="AE129" s="6"/>
      <c r="AH129" s="7"/>
    </row>
    <row r="130" spans="1:34" ht="15.75" customHeight="1" thickBot="1">
      <c r="A130" s="1">
        <v>60</v>
      </c>
      <c r="B130" s="169" t="str">
        <f t="shared" si="12"/>
        <v/>
      </c>
      <c r="C130" s="170"/>
      <c r="D130" s="191"/>
      <c r="E130" s="170"/>
      <c r="F130" s="173">
        <f t="shared" si="13"/>
        <v>0</v>
      </c>
      <c r="G130" s="174"/>
      <c r="H130" s="175" t="str">
        <f t="shared" si="14"/>
        <v/>
      </c>
      <c r="I130" s="176"/>
      <c r="J130" s="175" t="str">
        <f t="shared" si="15"/>
        <v/>
      </c>
      <c r="K130" s="178" t="s">
        <v>175</v>
      </c>
      <c r="L130" s="179" t="str">
        <f t="shared" si="16"/>
        <v/>
      </c>
      <c r="M130" s="180">
        <f t="shared" si="17"/>
        <v>0</v>
      </c>
      <c r="N130" s="181"/>
      <c r="O130" s="4"/>
      <c r="P130" s="231"/>
      <c r="Q130" s="232"/>
      <c r="R130" s="231"/>
      <c r="S130" s="234"/>
      <c r="T130" s="5"/>
      <c r="U130" s="5"/>
      <c r="V130" s="250"/>
      <c r="W130" s="5"/>
      <c r="X130" s="6"/>
      <c r="Y130" s="6"/>
      <c r="Z130" s="6"/>
      <c r="AA130" s="6"/>
      <c r="AB130" s="6"/>
      <c r="AC130" s="6"/>
      <c r="AD130" s="6"/>
      <c r="AE130" s="6"/>
      <c r="AH130" s="7"/>
    </row>
    <row r="131" spans="1:34" ht="12" customHeight="1">
      <c r="A131" s="1"/>
      <c r="B131" s="1"/>
      <c r="C131" s="1"/>
      <c r="D131" s="1"/>
      <c r="E131" s="1"/>
      <c r="F131" s="2"/>
      <c r="G131" s="1"/>
      <c r="H131" s="2"/>
      <c r="I131" s="1"/>
      <c r="J131" s="1"/>
      <c r="K131" s="3"/>
      <c r="L131" s="1"/>
      <c r="M131" s="1"/>
      <c r="N131" s="4"/>
      <c r="O131" s="4"/>
      <c r="P131" s="159"/>
      <c r="Q131" s="159"/>
      <c r="R131" s="159"/>
      <c r="S131" s="159"/>
      <c r="T131" s="5"/>
      <c r="U131" s="5"/>
      <c r="V131" s="250"/>
      <c r="W131" s="5"/>
      <c r="X131" s="6"/>
      <c r="Y131" s="6"/>
      <c r="Z131" s="6"/>
      <c r="AA131" s="6"/>
      <c r="AB131" s="6"/>
      <c r="AC131" s="6"/>
      <c r="AD131" s="6"/>
      <c r="AE131" s="6"/>
      <c r="AH131" s="7"/>
    </row>
    <row r="132" spans="1:34" ht="22.5" customHeight="1">
      <c r="A132" s="1"/>
      <c r="B132" s="260" t="str">
        <f>"上記のとおり、高文連個人情報に関する保護規定を承諾したうえで、"&amp;B102&amp;"への参加を申し込みます。"</f>
        <v>上記のとおり、高文連個人情報に関する保護規定を承諾したうえで、第64回NHK杯全国高校放送コンテスト　宮崎県予選への参加を申し込みます。</v>
      </c>
      <c r="C132" s="1"/>
      <c r="D132" s="1"/>
      <c r="E132" s="1"/>
      <c r="F132" s="2"/>
      <c r="G132" s="1"/>
      <c r="H132" s="2"/>
      <c r="I132" s="1"/>
      <c r="J132" s="1"/>
      <c r="K132" s="3"/>
      <c r="L132" s="1"/>
      <c r="M132" s="1"/>
      <c r="N132" s="4"/>
      <c r="O132" s="4"/>
      <c r="P132" s="159"/>
      <c r="Q132" s="159"/>
      <c r="R132" s="159"/>
      <c r="S132" s="159"/>
      <c r="T132" s="5"/>
      <c r="U132" s="5"/>
      <c r="V132" s="250"/>
      <c r="W132" s="5"/>
      <c r="X132" s="6"/>
      <c r="Y132" s="6"/>
      <c r="Z132" s="6"/>
      <c r="AA132" s="6"/>
      <c r="AB132" s="6"/>
      <c r="AC132" s="6"/>
      <c r="AD132" s="6"/>
      <c r="AE132" s="6"/>
      <c r="AH132" s="7"/>
    </row>
    <row r="133" spans="1:34" ht="22.5" customHeight="1">
      <c r="A133" s="1"/>
      <c r="B133" s="287">
        <f>B65</f>
        <v>42880</v>
      </c>
      <c r="C133" s="287"/>
      <c r="D133" s="1"/>
      <c r="E133" s="1"/>
      <c r="F133" s="2"/>
      <c r="G133" s="1"/>
      <c r="H133" s="2"/>
      <c r="I133" s="1"/>
      <c r="J133" s="1"/>
      <c r="K133" s="3"/>
      <c r="L133" s="1"/>
      <c r="M133" s="1"/>
      <c r="N133" s="4"/>
      <c r="O133" s="4"/>
      <c r="P133" s="159"/>
      <c r="Q133" s="159"/>
      <c r="R133" s="159"/>
      <c r="S133" s="159"/>
      <c r="T133" s="5"/>
      <c r="U133" s="5"/>
      <c r="V133" s="250"/>
      <c r="W133" s="5"/>
      <c r="X133" s="6"/>
      <c r="Y133" s="6"/>
      <c r="Z133" s="6"/>
      <c r="AA133" s="6"/>
      <c r="AB133" s="6"/>
      <c r="AC133" s="6"/>
      <c r="AD133" s="6"/>
      <c r="AE133" s="6"/>
      <c r="AH133" s="7"/>
    </row>
    <row r="134" spans="1:34" ht="22.5" customHeight="1">
      <c r="A134" s="1"/>
      <c r="B134" s="196" t="s">
        <v>156</v>
      </c>
      <c r="C134" s="196"/>
      <c r="D134" s="1"/>
      <c r="E134" s="1"/>
      <c r="F134" s="2"/>
      <c r="G134" s="3" t="s">
        <v>7</v>
      </c>
      <c r="H134" s="203">
        <f>C79</f>
        <v>0</v>
      </c>
      <c r="I134" s="204"/>
      <c r="J134" s="211">
        <f>C3</f>
        <v>0</v>
      </c>
      <c r="K134" s="212"/>
      <c r="L134" s="213"/>
      <c r="M134" s="214"/>
      <c r="N134" s="217"/>
      <c r="O134" s="4"/>
      <c r="P134" s="159"/>
      <c r="Q134" s="159"/>
      <c r="R134" s="159"/>
      <c r="S134" s="159"/>
      <c r="T134" s="5"/>
      <c r="U134" s="5"/>
      <c r="V134" s="250"/>
      <c r="W134" s="5"/>
      <c r="X134" s="6"/>
      <c r="Y134" s="6"/>
      <c r="Z134" s="6"/>
      <c r="AA134" s="6"/>
      <c r="AB134" s="6"/>
      <c r="AC134" s="6"/>
      <c r="AD134" s="6"/>
      <c r="AE134" s="6"/>
      <c r="AH134" s="7"/>
    </row>
    <row r="135" spans="1:34" ht="22.5" customHeight="1">
      <c r="A135" s="1"/>
      <c r="B135" s="196" t="str">
        <f>B67</f>
        <v>　　　　（宮崎南高等学校副校長）</v>
      </c>
      <c r="C135" s="196"/>
      <c r="D135" s="1"/>
      <c r="E135" s="1"/>
      <c r="F135" s="2"/>
      <c r="G135" s="207" t="s">
        <v>159</v>
      </c>
      <c r="H135" s="208">
        <f>J67</f>
        <v>0</v>
      </c>
      <c r="I135" s="208"/>
      <c r="J135" s="330">
        <f>J67</f>
        <v>0</v>
      </c>
      <c r="K135" s="330"/>
      <c r="L135" s="330"/>
      <c r="M135" s="257" t="s">
        <v>161</v>
      </c>
      <c r="N135" s="217"/>
      <c r="O135" s="4"/>
      <c r="P135" s="159"/>
      <c r="Q135" s="159"/>
      <c r="R135" s="159"/>
      <c r="S135" s="159"/>
      <c r="T135" s="5"/>
      <c r="U135" s="5"/>
      <c r="V135" s="250"/>
      <c r="W135" s="5"/>
      <c r="X135" s="6"/>
      <c r="Y135" s="6"/>
      <c r="Z135" s="6"/>
      <c r="AA135" s="6"/>
      <c r="AB135" s="6"/>
      <c r="AC135" s="6"/>
      <c r="AD135" s="6"/>
      <c r="AE135" s="6"/>
      <c r="AH135" s="7"/>
    </row>
    <row r="136" spans="1:34">
      <c r="P136" s="221"/>
      <c r="Q136" s="221"/>
      <c r="R136" s="221"/>
      <c r="S136" s="221"/>
    </row>
    <row r="137" spans="1:34">
      <c r="P137" s="221"/>
      <c r="Q137" s="221"/>
      <c r="R137" s="221"/>
      <c r="S137" s="221"/>
    </row>
    <row r="138" spans="1:34">
      <c r="P138" s="221"/>
      <c r="Q138" s="221"/>
      <c r="R138" s="221"/>
      <c r="S138" s="221"/>
    </row>
    <row r="139" spans="1:34">
      <c r="P139" s="221"/>
      <c r="Q139" s="221"/>
      <c r="R139" s="221"/>
      <c r="S139" s="221"/>
    </row>
    <row r="140" spans="1:34">
      <c r="P140" s="221"/>
      <c r="Q140" s="221"/>
      <c r="R140" s="221"/>
      <c r="S140" s="221"/>
    </row>
    <row r="141" spans="1:34">
      <c r="P141" s="221"/>
      <c r="Q141" s="221"/>
      <c r="R141" s="221"/>
      <c r="S141" s="221"/>
    </row>
    <row r="142" spans="1:34">
      <c r="P142" s="221"/>
      <c r="Q142" s="221"/>
      <c r="R142" s="221"/>
      <c r="S142" s="221"/>
    </row>
    <row r="143" spans="1:34">
      <c r="P143" s="221"/>
      <c r="Q143" s="221"/>
      <c r="R143" s="221"/>
      <c r="S143" s="221"/>
    </row>
    <row r="144" spans="1:34">
      <c r="P144" s="221"/>
      <c r="Q144" s="221"/>
      <c r="R144" s="221"/>
      <c r="S144" s="221"/>
    </row>
    <row r="145" spans="6:34">
      <c r="P145" s="221"/>
      <c r="Q145" s="221"/>
      <c r="R145" s="221"/>
      <c r="S145" s="221"/>
    </row>
    <row r="146" spans="6:34">
      <c r="P146" s="221"/>
      <c r="Q146" s="221"/>
      <c r="R146" s="221"/>
      <c r="S146" s="221"/>
    </row>
    <row r="147" spans="6:34">
      <c r="F147"/>
      <c r="H147"/>
      <c r="K147"/>
      <c r="N147"/>
      <c r="O147"/>
      <c r="P147" s="221"/>
      <c r="Q147" s="221"/>
      <c r="R147" s="221"/>
      <c r="S147" s="221"/>
      <c r="T147"/>
      <c r="U147" s="252"/>
      <c r="W147" s="252"/>
      <c r="X147"/>
      <c r="Y147"/>
      <c r="Z147"/>
      <c r="AA147"/>
      <c r="AB147"/>
      <c r="AC147"/>
      <c r="AD147"/>
      <c r="AE147"/>
      <c r="AF147"/>
      <c r="AG147"/>
      <c r="AH147"/>
    </row>
    <row r="148" spans="6:34">
      <c r="F148"/>
      <c r="H148"/>
      <c r="K148"/>
      <c r="N148"/>
      <c r="O148"/>
      <c r="P148" s="221"/>
      <c r="Q148" s="221"/>
      <c r="R148" s="221"/>
      <c r="S148" s="221"/>
      <c r="T148"/>
      <c r="U148" s="252"/>
      <c r="W148" s="252"/>
      <c r="X148"/>
      <c r="Y148"/>
      <c r="Z148"/>
      <c r="AA148"/>
      <c r="AB148"/>
      <c r="AC148"/>
      <c r="AD148"/>
      <c r="AE148"/>
      <c r="AF148"/>
      <c r="AG148"/>
      <c r="AH148"/>
    </row>
    <row r="149" spans="6:34">
      <c r="F149"/>
      <c r="H149"/>
      <c r="K149"/>
      <c r="N149"/>
      <c r="O149"/>
      <c r="P149" s="221"/>
      <c r="Q149" s="221"/>
      <c r="R149" s="221"/>
      <c r="S149" s="221"/>
      <c r="T149"/>
      <c r="U149" s="252"/>
      <c r="W149" s="252"/>
      <c r="X149"/>
      <c r="Y149"/>
      <c r="Z149"/>
      <c r="AA149"/>
      <c r="AB149"/>
      <c r="AC149"/>
      <c r="AD149"/>
      <c r="AE149"/>
      <c r="AF149"/>
      <c r="AG149"/>
      <c r="AH149"/>
    </row>
    <row r="150" spans="6:34">
      <c r="F150"/>
      <c r="H150"/>
      <c r="K150"/>
      <c r="N150"/>
      <c r="O150"/>
      <c r="P150" s="221"/>
      <c r="Q150" s="221"/>
      <c r="R150" s="221"/>
      <c r="S150" s="221"/>
      <c r="T150"/>
      <c r="U150" s="252"/>
      <c r="W150" s="252"/>
      <c r="X150"/>
      <c r="Y150"/>
      <c r="Z150"/>
      <c r="AA150"/>
      <c r="AB150"/>
      <c r="AC150"/>
      <c r="AD150"/>
      <c r="AE150"/>
      <c r="AF150"/>
      <c r="AG150"/>
      <c r="AH150"/>
    </row>
    <row r="151" spans="6:34">
      <c r="F151"/>
      <c r="H151"/>
      <c r="K151"/>
      <c r="N151"/>
      <c r="O151"/>
      <c r="P151" s="221"/>
      <c r="Q151" s="221"/>
      <c r="R151" s="221"/>
      <c r="S151" s="221"/>
      <c r="T151"/>
      <c r="U151" s="252"/>
      <c r="W151" s="252"/>
      <c r="X151"/>
      <c r="Y151"/>
      <c r="Z151"/>
      <c r="AA151"/>
      <c r="AB151"/>
      <c r="AC151"/>
      <c r="AD151"/>
      <c r="AE151"/>
      <c r="AF151"/>
      <c r="AG151"/>
      <c r="AH151"/>
    </row>
    <row r="152" spans="6:34">
      <c r="F152"/>
      <c r="H152"/>
      <c r="K152"/>
      <c r="N152"/>
      <c r="O152"/>
      <c r="P152" s="221"/>
      <c r="Q152" s="221"/>
      <c r="R152" s="221"/>
      <c r="S152" s="221"/>
      <c r="T152"/>
      <c r="U152" s="252"/>
      <c r="W152" s="252"/>
      <c r="X152"/>
      <c r="Y152"/>
      <c r="Z152"/>
      <c r="AA152"/>
      <c r="AB152"/>
      <c r="AC152"/>
      <c r="AD152"/>
      <c r="AE152"/>
      <c r="AF152"/>
      <c r="AG152"/>
      <c r="AH152"/>
    </row>
    <row r="153" spans="6:34">
      <c r="F153"/>
      <c r="H153"/>
      <c r="K153"/>
      <c r="N153"/>
      <c r="O153"/>
      <c r="P153" s="221"/>
      <c r="Q153" s="221"/>
      <c r="R153" s="221"/>
      <c r="S153" s="221"/>
      <c r="T153"/>
      <c r="U153" s="252"/>
      <c r="W153" s="252"/>
      <c r="X153"/>
      <c r="Y153"/>
      <c r="Z153"/>
      <c r="AA153"/>
      <c r="AB153"/>
      <c r="AC153"/>
      <c r="AD153"/>
      <c r="AE153"/>
      <c r="AF153"/>
      <c r="AG153"/>
      <c r="AH153"/>
    </row>
    <row r="154" spans="6:34">
      <c r="F154"/>
      <c r="H154"/>
      <c r="K154"/>
      <c r="N154"/>
      <c r="O154"/>
      <c r="P154" s="221"/>
      <c r="Q154" s="221"/>
      <c r="R154" s="221"/>
      <c r="S154" s="221"/>
      <c r="T154"/>
      <c r="U154" s="252"/>
      <c r="W154" s="252"/>
      <c r="X154"/>
      <c r="Y154"/>
      <c r="Z154"/>
      <c r="AA154"/>
      <c r="AB154"/>
      <c r="AC154"/>
      <c r="AD154"/>
      <c r="AE154"/>
      <c r="AF154"/>
      <c r="AG154"/>
      <c r="AH154"/>
    </row>
    <row r="155" spans="6:34">
      <c r="F155"/>
      <c r="H155"/>
      <c r="K155"/>
      <c r="N155"/>
      <c r="O155"/>
      <c r="P155" s="221"/>
      <c r="Q155" s="221"/>
      <c r="R155" s="221"/>
      <c r="S155" s="221"/>
      <c r="T155"/>
      <c r="U155" s="252"/>
      <c r="W155" s="252"/>
      <c r="X155"/>
      <c r="Y155"/>
      <c r="Z155"/>
      <c r="AA155"/>
      <c r="AB155"/>
      <c r="AC155"/>
      <c r="AD155"/>
      <c r="AE155"/>
      <c r="AF155"/>
      <c r="AG155"/>
      <c r="AH155"/>
    </row>
    <row r="156" spans="6:34">
      <c r="F156"/>
      <c r="H156"/>
      <c r="K156"/>
      <c r="N156"/>
      <c r="O156"/>
      <c r="P156" s="221"/>
      <c r="Q156" s="221"/>
      <c r="R156" s="221"/>
      <c r="S156" s="221"/>
      <c r="T156"/>
      <c r="U156" s="252"/>
      <c r="W156" s="252"/>
      <c r="X156"/>
      <c r="Y156"/>
      <c r="Z156"/>
      <c r="AA156"/>
      <c r="AB156"/>
      <c r="AC156"/>
      <c r="AD156"/>
      <c r="AE156"/>
      <c r="AF156"/>
      <c r="AG156"/>
      <c r="AH156"/>
    </row>
    <row r="157" spans="6:34">
      <c r="F157"/>
      <c r="H157"/>
      <c r="K157"/>
      <c r="N157"/>
      <c r="O157"/>
      <c r="P157" s="221"/>
      <c r="Q157" s="221"/>
      <c r="R157" s="221"/>
      <c r="S157" s="221"/>
      <c r="T157"/>
      <c r="U157" s="252"/>
      <c r="W157" s="252"/>
      <c r="X157"/>
      <c r="Y157"/>
      <c r="Z157"/>
      <c r="AA157"/>
      <c r="AB157"/>
      <c r="AC157"/>
      <c r="AD157"/>
      <c r="AE157"/>
      <c r="AF157"/>
      <c r="AG157"/>
      <c r="AH157"/>
    </row>
    <row r="158" spans="6:34">
      <c r="F158"/>
      <c r="H158"/>
      <c r="K158"/>
      <c r="N158"/>
      <c r="O158"/>
      <c r="P158" s="221"/>
      <c r="Q158" s="221"/>
      <c r="R158" s="221"/>
      <c r="S158" s="221"/>
      <c r="T158"/>
      <c r="U158" s="252"/>
      <c r="W158" s="252"/>
      <c r="X158"/>
      <c r="Y158"/>
      <c r="Z158"/>
      <c r="AA158"/>
      <c r="AB158"/>
      <c r="AC158"/>
      <c r="AD158"/>
      <c r="AE158"/>
      <c r="AF158"/>
      <c r="AG158"/>
      <c r="AH158"/>
    </row>
    <row r="159" spans="6:34">
      <c r="F159"/>
      <c r="H159"/>
      <c r="K159"/>
      <c r="N159"/>
      <c r="O159"/>
      <c r="P159" s="221"/>
      <c r="Q159" s="221"/>
      <c r="R159" s="221"/>
      <c r="S159" s="221"/>
      <c r="T159"/>
      <c r="U159" s="252"/>
      <c r="W159" s="252"/>
      <c r="X159"/>
      <c r="Y159"/>
      <c r="Z159"/>
      <c r="AA159"/>
      <c r="AB159"/>
      <c r="AC159"/>
      <c r="AD159"/>
      <c r="AE159"/>
      <c r="AF159"/>
      <c r="AG159"/>
      <c r="AH159"/>
    </row>
    <row r="160" spans="6:34">
      <c r="F160"/>
      <c r="H160"/>
      <c r="K160"/>
      <c r="N160"/>
      <c r="O160"/>
      <c r="P160" s="221"/>
      <c r="Q160" s="221"/>
      <c r="R160" s="221"/>
      <c r="S160" s="221"/>
      <c r="T160"/>
      <c r="U160" s="252"/>
      <c r="W160" s="252"/>
      <c r="X160"/>
      <c r="Y160"/>
      <c r="Z160"/>
      <c r="AA160"/>
      <c r="AB160"/>
      <c r="AC160"/>
      <c r="AD160"/>
      <c r="AE160"/>
      <c r="AF160"/>
      <c r="AG160"/>
      <c r="AH160"/>
    </row>
    <row r="161" spans="6:34">
      <c r="F161"/>
      <c r="H161"/>
      <c r="K161"/>
      <c r="N161"/>
      <c r="O161"/>
      <c r="P161" s="221"/>
      <c r="Q161" s="221"/>
      <c r="R161" s="221"/>
      <c r="S161" s="221"/>
      <c r="T161"/>
      <c r="U161" s="252"/>
      <c r="W161" s="252"/>
      <c r="X161"/>
      <c r="Y161"/>
      <c r="Z161"/>
      <c r="AA161"/>
      <c r="AB161"/>
      <c r="AC161"/>
      <c r="AD161"/>
      <c r="AE161"/>
      <c r="AF161"/>
      <c r="AG161"/>
      <c r="AH161"/>
    </row>
    <row r="162" spans="6:34">
      <c r="F162"/>
      <c r="H162"/>
      <c r="K162"/>
      <c r="N162"/>
      <c r="O162"/>
      <c r="P162" s="221"/>
      <c r="Q162" s="221"/>
      <c r="R162" s="221"/>
      <c r="S162" s="221"/>
      <c r="T162"/>
      <c r="U162" s="252"/>
      <c r="W162" s="252"/>
      <c r="X162"/>
      <c r="Y162"/>
      <c r="Z162"/>
      <c r="AA162"/>
      <c r="AB162"/>
      <c r="AC162"/>
      <c r="AD162"/>
      <c r="AE162"/>
      <c r="AF162"/>
      <c r="AG162"/>
      <c r="AH162"/>
    </row>
    <row r="163" spans="6:34">
      <c r="F163"/>
      <c r="H163"/>
      <c r="K163"/>
      <c r="N163"/>
      <c r="O163"/>
      <c r="P163" s="221"/>
      <c r="Q163" s="221"/>
      <c r="R163" s="221"/>
      <c r="S163" s="221"/>
      <c r="T163"/>
      <c r="U163" s="252"/>
      <c r="W163" s="252"/>
      <c r="X163"/>
      <c r="Y163"/>
      <c r="Z163"/>
      <c r="AA163"/>
      <c r="AB163"/>
      <c r="AC163"/>
      <c r="AD163"/>
      <c r="AE163"/>
      <c r="AF163"/>
      <c r="AG163"/>
      <c r="AH163"/>
    </row>
    <row r="164" spans="6:34">
      <c r="F164"/>
      <c r="H164"/>
      <c r="K164"/>
      <c r="N164"/>
      <c r="O164"/>
      <c r="P164" s="221"/>
      <c r="Q164" s="221"/>
      <c r="R164" s="221"/>
      <c r="S164" s="221"/>
      <c r="T164"/>
      <c r="U164" s="252"/>
      <c r="W164" s="252"/>
      <c r="X164"/>
      <c r="Y164"/>
      <c r="Z164"/>
      <c r="AA164"/>
      <c r="AB164"/>
      <c r="AC164"/>
      <c r="AD164"/>
      <c r="AE164"/>
      <c r="AF164"/>
      <c r="AG164"/>
      <c r="AH164"/>
    </row>
    <row r="165" spans="6:34">
      <c r="F165"/>
      <c r="H165"/>
      <c r="K165"/>
      <c r="N165"/>
      <c r="O165"/>
      <c r="P165" s="221"/>
      <c r="Q165" s="221"/>
      <c r="R165" s="221"/>
      <c r="S165" s="221"/>
      <c r="T165"/>
      <c r="U165" s="252"/>
      <c r="W165" s="252"/>
      <c r="X165"/>
      <c r="Y165"/>
      <c r="Z165"/>
      <c r="AA165"/>
      <c r="AB165"/>
      <c r="AC165"/>
      <c r="AD165"/>
      <c r="AE165"/>
      <c r="AF165"/>
      <c r="AG165"/>
      <c r="AH165"/>
    </row>
    <row r="166" spans="6:34">
      <c r="F166"/>
      <c r="H166"/>
      <c r="K166"/>
      <c r="N166"/>
      <c r="O166"/>
      <c r="P166" s="221"/>
      <c r="Q166" s="221"/>
      <c r="R166" s="221"/>
      <c r="S166" s="221"/>
      <c r="T166"/>
      <c r="U166" s="252"/>
      <c r="W166" s="252"/>
      <c r="X166"/>
      <c r="Y166"/>
      <c r="Z166"/>
      <c r="AA166"/>
      <c r="AB166"/>
      <c r="AC166"/>
      <c r="AD166"/>
      <c r="AE166"/>
      <c r="AF166"/>
      <c r="AG166"/>
      <c r="AH166"/>
    </row>
    <row r="167" spans="6:34">
      <c r="F167"/>
      <c r="H167"/>
      <c r="K167"/>
      <c r="N167"/>
      <c r="O167"/>
      <c r="P167" s="221"/>
      <c r="Q167" s="221"/>
      <c r="R167" s="221"/>
      <c r="S167" s="221"/>
      <c r="T167"/>
      <c r="U167" s="252"/>
      <c r="W167" s="252"/>
      <c r="X167"/>
      <c r="Y167"/>
      <c r="Z167"/>
      <c r="AA167"/>
      <c r="AB167"/>
      <c r="AC167"/>
      <c r="AD167"/>
      <c r="AE167"/>
      <c r="AF167"/>
      <c r="AG167"/>
      <c r="AH167"/>
    </row>
    <row r="168" spans="6:34">
      <c r="F168"/>
      <c r="H168"/>
      <c r="K168"/>
      <c r="N168"/>
      <c r="O168"/>
      <c r="P168" s="221"/>
      <c r="Q168" s="221"/>
      <c r="R168" s="221"/>
      <c r="S168" s="221"/>
      <c r="T168"/>
      <c r="U168" s="252"/>
      <c r="W168" s="252"/>
      <c r="X168"/>
      <c r="Y168"/>
      <c r="Z168"/>
      <c r="AA168"/>
      <c r="AB168"/>
      <c r="AC168"/>
      <c r="AD168"/>
      <c r="AE168"/>
      <c r="AF168"/>
      <c r="AG168"/>
      <c r="AH168"/>
    </row>
    <row r="169" spans="6:34">
      <c r="F169"/>
      <c r="H169"/>
      <c r="K169"/>
      <c r="N169"/>
      <c r="O169"/>
      <c r="P169" s="221"/>
      <c r="Q169" s="221"/>
      <c r="R169" s="221"/>
      <c r="S169" s="221"/>
      <c r="T169"/>
      <c r="U169" s="252"/>
      <c r="W169" s="252"/>
      <c r="X169"/>
      <c r="Y169"/>
      <c r="Z169"/>
      <c r="AA169"/>
      <c r="AB169"/>
      <c r="AC169"/>
      <c r="AD169"/>
      <c r="AE169"/>
      <c r="AF169"/>
      <c r="AG169"/>
      <c r="AH169"/>
    </row>
    <row r="170" spans="6:34">
      <c r="F170"/>
      <c r="H170"/>
      <c r="K170"/>
      <c r="N170"/>
      <c r="O170"/>
      <c r="P170" s="221"/>
      <c r="Q170" s="221"/>
      <c r="R170" s="221"/>
      <c r="S170" s="221"/>
      <c r="T170"/>
      <c r="U170" s="252"/>
      <c r="W170" s="252"/>
      <c r="X170"/>
      <c r="Y170"/>
      <c r="Z170"/>
      <c r="AA170"/>
      <c r="AB170"/>
      <c r="AC170"/>
      <c r="AD170"/>
      <c r="AE170"/>
      <c r="AF170"/>
      <c r="AG170"/>
      <c r="AH170"/>
    </row>
    <row r="171" spans="6:34">
      <c r="F171"/>
      <c r="H171"/>
      <c r="K171"/>
      <c r="N171"/>
      <c r="O171"/>
      <c r="P171" s="221"/>
      <c r="Q171" s="221"/>
      <c r="R171" s="221"/>
      <c r="S171" s="221"/>
      <c r="T171"/>
      <c r="U171" s="252"/>
      <c r="W171" s="252"/>
      <c r="X171"/>
      <c r="Y171"/>
      <c r="Z171"/>
      <c r="AA171"/>
      <c r="AB171"/>
      <c r="AC171"/>
      <c r="AD171"/>
      <c r="AE171"/>
      <c r="AF171"/>
      <c r="AG171"/>
      <c r="AH171"/>
    </row>
    <row r="172" spans="6:34">
      <c r="F172"/>
      <c r="H172"/>
      <c r="K172"/>
      <c r="N172"/>
      <c r="O172"/>
      <c r="P172" s="221"/>
      <c r="Q172" s="221"/>
      <c r="R172" s="221"/>
      <c r="S172" s="221"/>
      <c r="T172"/>
      <c r="U172" s="252"/>
      <c r="W172" s="252"/>
      <c r="X172"/>
      <c r="Y172"/>
      <c r="Z172"/>
      <c r="AA172"/>
      <c r="AB172"/>
      <c r="AC172"/>
      <c r="AD172"/>
      <c r="AE172"/>
      <c r="AF172"/>
      <c r="AG172"/>
      <c r="AH172"/>
    </row>
    <row r="173" spans="6:34">
      <c r="F173"/>
      <c r="H173"/>
      <c r="K173"/>
      <c r="N173"/>
      <c r="O173"/>
      <c r="P173" s="221"/>
      <c r="Q173" s="221"/>
      <c r="R173" s="221"/>
      <c r="S173" s="221"/>
      <c r="T173"/>
      <c r="U173" s="252"/>
      <c r="W173" s="252"/>
      <c r="X173"/>
      <c r="Y173"/>
      <c r="Z173"/>
      <c r="AA173"/>
      <c r="AB173"/>
      <c r="AC173"/>
      <c r="AD173"/>
      <c r="AE173"/>
      <c r="AF173"/>
      <c r="AG173"/>
      <c r="AH173"/>
    </row>
    <row r="174" spans="6:34">
      <c r="F174"/>
      <c r="H174"/>
      <c r="K174"/>
      <c r="N174"/>
      <c r="O174"/>
      <c r="P174" s="221"/>
      <c r="Q174" s="221"/>
      <c r="R174" s="221"/>
      <c r="S174" s="221"/>
      <c r="T174"/>
      <c r="U174" s="252"/>
      <c r="W174" s="252"/>
      <c r="X174"/>
      <c r="Y174"/>
      <c r="Z174"/>
      <c r="AA174"/>
      <c r="AB174"/>
      <c r="AC174"/>
      <c r="AD174"/>
      <c r="AE174"/>
      <c r="AF174"/>
      <c r="AG174"/>
      <c r="AH174"/>
    </row>
    <row r="175" spans="6:34">
      <c r="F175"/>
      <c r="H175"/>
      <c r="K175"/>
      <c r="N175"/>
      <c r="O175"/>
      <c r="P175" s="221"/>
      <c r="Q175" s="221"/>
      <c r="R175" s="221"/>
      <c r="S175" s="221"/>
      <c r="T175"/>
      <c r="U175" s="252"/>
      <c r="W175" s="252"/>
      <c r="X175"/>
      <c r="Y175"/>
      <c r="Z175"/>
      <c r="AA175"/>
      <c r="AB175"/>
      <c r="AC175"/>
      <c r="AD175"/>
      <c r="AE175"/>
      <c r="AF175"/>
      <c r="AG175"/>
      <c r="AH175"/>
    </row>
    <row r="176" spans="6:34">
      <c r="F176"/>
      <c r="H176"/>
      <c r="K176"/>
      <c r="N176"/>
      <c r="O176"/>
      <c r="P176" s="221"/>
      <c r="Q176" s="221"/>
      <c r="R176" s="221"/>
      <c r="S176" s="221"/>
      <c r="T176"/>
      <c r="U176" s="252"/>
      <c r="W176" s="252"/>
      <c r="X176"/>
      <c r="Y176"/>
      <c r="Z176"/>
      <c r="AA176"/>
      <c r="AB176"/>
      <c r="AC176"/>
      <c r="AD176"/>
      <c r="AE176"/>
      <c r="AF176"/>
      <c r="AG176"/>
      <c r="AH176"/>
    </row>
    <row r="177" spans="6:34">
      <c r="F177"/>
      <c r="H177"/>
      <c r="K177"/>
      <c r="N177"/>
      <c r="O177"/>
      <c r="P177" s="221"/>
      <c r="Q177" s="221"/>
      <c r="R177" s="221"/>
      <c r="S177" s="221"/>
      <c r="T177"/>
      <c r="U177" s="252"/>
      <c r="W177" s="252"/>
      <c r="X177"/>
      <c r="Y177"/>
      <c r="Z177"/>
      <c r="AA177"/>
      <c r="AB177"/>
      <c r="AC177"/>
      <c r="AD177"/>
      <c r="AE177"/>
      <c r="AF177"/>
      <c r="AG177"/>
      <c r="AH177"/>
    </row>
    <row r="178" spans="6:34">
      <c r="F178"/>
      <c r="H178"/>
      <c r="K178"/>
      <c r="N178"/>
      <c r="O178"/>
      <c r="P178" s="221"/>
      <c r="Q178" s="221"/>
      <c r="R178" s="221"/>
      <c r="S178" s="221"/>
      <c r="T178"/>
      <c r="U178" s="252"/>
      <c r="W178" s="252"/>
      <c r="X178"/>
      <c r="Y178"/>
      <c r="Z178"/>
      <c r="AA178"/>
      <c r="AB178"/>
      <c r="AC178"/>
      <c r="AD178"/>
      <c r="AE178"/>
      <c r="AF178"/>
      <c r="AG178"/>
      <c r="AH178"/>
    </row>
    <row r="179" spans="6:34">
      <c r="F179"/>
      <c r="H179"/>
      <c r="K179"/>
      <c r="N179"/>
      <c r="O179"/>
      <c r="P179" s="221"/>
      <c r="Q179" s="221"/>
      <c r="R179" s="221"/>
      <c r="S179" s="221"/>
      <c r="T179"/>
      <c r="U179" s="252"/>
      <c r="W179" s="252"/>
      <c r="X179"/>
      <c r="Y179"/>
      <c r="Z179"/>
      <c r="AA179"/>
      <c r="AB179"/>
      <c r="AC179"/>
      <c r="AD179"/>
      <c r="AE179"/>
      <c r="AF179"/>
      <c r="AG179"/>
      <c r="AH179"/>
    </row>
    <row r="180" spans="6:34">
      <c r="F180"/>
      <c r="H180"/>
      <c r="K180"/>
      <c r="N180"/>
      <c r="O180"/>
      <c r="P180" s="221"/>
      <c r="Q180" s="221"/>
      <c r="R180" s="221"/>
      <c r="S180" s="221"/>
      <c r="T180"/>
      <c r="U180" s="252"/>
      <c r="W180" s="252"/>
      <c r="X180"/>
      <c r="Y180"/>
      <c r="Z180"/>
      <c r="AA180"/>
      <c r="AB180"/>
      <c r="AC180"/>
      <c r="AD180"/>
      <c r="AE180"/>
      <c r="AF180"/>
      <c r="AG180"/>
      <c r="AH180"/>
    </row>
    <row r="181" spans="6:34">
      <c r="F181"/>
      <c r="H181"/>
      <c r="K181"/>
      <c r="N181"/>
      <c r="O181"/>
      <c r="P181" s="221"/>
      <c r="Q181" s="221"/>
      <c r="R181" s="221"/>
      <c r="S181" s="221"/>
      <c r="T181"/>
      <c r="U181" s="252"/>
      <c r="W181" s="252"/>
      <c r="X181"/>
      <c r="Y181"/>
      <c r="Z181"/>
      <c r="AA181"/>
      <c r="AB181"/>
      <c r="AC181"/>
      <c r="AD181"/>
      <c r="AE181"/>
      <c r="AF181"/>
      <c r="AG181"/>
      <c r="AH181"/>
    </row>
    <row r="182" spans="6:34">
      <c r="F182"/>
      <c r="H182"/>
      <c r="K182"/>
      <c r="N182"/>
      <c r="O182"/>
      <c r="P182" s="221"/>
      <c r="Q182" s="221"/>
      <c r="R182" s="221"/>
      <c r="S182" s="221"/>
      <c r="T182"/>
      <c r="U182" s="252"/>
      <c r="W182" s="252"/>
      <c r="X182"/>
      <c r="Y182"/>
      <c r="Z182"/>
      <c r="AA182"/>
      <c r="AB182"/>
      <c r="AC182"/>
      <c r="AD182"/>
      <c r="AE182"/>
      <c r="AF182"/>
      <c r="AG182"/>
      <c r="AH182"/>
    </row>
    <row r="183" spans="6:34">
      <c r="F183"/>
      <c r="H183"/>
      <c r="K183"/>
      <c r="N183"/>
      <c r="O183"/>
      <c r="P183" s="221"/>
      <c r="Q183" s="221"/>
      <c r="R183" s="221"/>
      <c r="S183" s="221"/>
      <c r="T183"/>
      <c r="U183" s="252"/>
      <c r="W183" s="252"/>
      <c r="X183"/>
      <c r="Y183"/>
      <c r="Z183"/>
      <c r="AA183"/>
      <c r="AB183"/>
      <c r="AC183"/>
      <c r="AD183"/>
      <c r="AE183"/>
      <c r="AF183"/>
      <c r="AG183"/>
      <c r="AH183"/>
    </row>
    <row r="184" spans="6:34">
      <c r="F184"/>
      <c r="H184"/>
      <c r="K184"/>
      <c r="N184"/>
      <c r="O184"/>
      <c r="P184" s="221"/>
      <c r="Q184" s="221"/>
      <c r="R184" s="221"/>
      <c r="S184" s="221"/>
      <c r="T184"/>
      <c r="U184" s="252"/>
      <c r="W184" s="252"/>
      <c r="X184"/>
      <c r="Y184"/>
      <c r="Z184"/>
      <c r="AA184"/>
      <c r="AB184"/>
      <c r="AC184"/>
      <c r="AD184"/>
      <c r="AE184"/>
      <c r="AF184"/>
      <c r="AG184"/>
      <c r="AH184"/>
    </row>
    <row r="185" spans="6:34">
      <c r="F185"/>
      <c r="H185"/>
      <c r="K185"/>
      <c r="N185"/>
      <c r="O185"/>
      <c r="P185" s="221"/>
      <c r="Q185" s="221"/>
      <c r="R185" s="221"/>
      <c r="S185" s="221"/>
      <c r="T185"/>
      <c r="U185" s="252"/>
      <c r="W185" s="252"/>
      <c r="X185"/>
      <c r="Y185"/>
      <c r="Z185"/>
      <c r="AA185"/>
      <c r="AB185"/>
      <c r="AC185"/>
      <c r="AD185"/>
      <c r="AE185"/>
      <c r="AF185"/>
      <c r="AG185"/>
      <c r="AH185"/>
    </row>
    <row r="186" spans="6:34">
      <c r="F186"/>
      <c r="H186"/>
      <c r="K186"/>
      <c r="N186"/>
      <c r="O186"/>
      <c r="P186" s="221"/>
      <c r="Q186" s="221"/>
      <c r="R186" s="221"/>
      <c r="S186" s="221"/>
      <c r="T186"/>
      <c r="U186" s="252"/>
      <c r="W186" s="252"/>
      <c r="X186"/>
      <c r="Y186"/>
      <c r="Z186"/>
      <c r="AA186"/>
      <c r="AB186"/>
      <c r="AC186"/>
      <c r="AD186"/>
      <c r="AE186"/>
      <c r="AF186"/>
      <c r="AG186"/>
      <c r="AH186"/>
    </row>
    <row r="187" spans="6:34">
      <c r="F187"/>
      <c r="H187"/>
      <c r="K187"/>
      <c r="N187"/>
      <c r="O187"/>
      <c r="P187" s="221"/>
      <c r="Q187" s="221"/>
      <c r="R187" s="221"/>
      <c r="S187" s="221"/>
      <c r="T187"/>
      <c r="U187" s="252"/>
      <c r="W187" s="252"/>
      <c r="X187"/>
      <c r="Y187"/>
      <c r="Z187"/>
      <c r="AA187"/>
      <c r="AB187"/>
      <c r="AC187"/>
      <c r="AD187"/>
      <c r="AE187"/>
      <c r="AF187"/>
      <c r="AG187"/>
      <c r="AH187"/>
    </row>
    <row r="188" spans="6:34">
      <c r="F188"/>
      <c r="H188"/>
      <c r="K188"/>
      <c r="N188"/>
      <c r="O188"/>
      <c r="P188" s="221"/>
      <c r="Q188" s="221"/>
      <c r="R188" s="221"/>
      <c r="S188" s="221"/>
      <c r="T188"/>
      <c r="U188" s="252"/>
      <c r="W188" s="252"/>
      <c r="X188"/>
      <c r="Y188"/>
      <c r="Z188"/>
      <c r="AA188"/>
      <c r="AB188"/>
      <c r="AC188"/>
      <c r="AD188"/>
      <c r="AE188"/>
      <c r="AF188"/>
      <c r="AG188"/>
      <c r="AH188"/>
    </row>
    <row r="189" spans="6:34">
      <c r="F189"/>
      <c r="H189"/>
      <c r="K189"/>
      <c r="N189"/>
      <c r="O189"/>
      <c r="P189" s="221"/>
      <c r="Q189" s="221"/>
      <c r="R189" s="221"/>
      <c r="S189" s="221"/>
      <c r="T189"/>
      <c r="U189" s="252"/>
      <c r="W189" s="252"/>
      <c r="X189"/>
      <c r="Y189"/>
      <c r="Z189"/>
      <c r="AA189"/>
      <c r="AB189"/>
      <c r="AC189"/>
      <c r="AD189"/>
      <c r="AE189"/>
      <c r="AF189"/>
      <c r="AG189"/>
      <c r="AH189"/>
    </row>
    <row r="190" spans="6:34">
      <c r="F190"/>
      <c r="H190"/>
      <c r="K190"/>
      <c r="N190"/>
      <c r="O190"/>
      <c r="P190" s="221"/>
      <c r="Q190" s="221"/>
      <c r="R190" s="221"/>
      <c r="S190" s="221"/>
      <c r="T190"/>
      <c r="U190" s="252"/>
      <c r="W190" s="252"/>
      <c r="X190"/>
      <c r="Y190"/>
      <c r="Z190"/>
      <c r="AA190"/>
      <c r="AB190"/>
      <c r="AC190"/>
      <c r="AD190"/>
      <c r="AE190"/>
      <c r="AF190"/>
      <c r="AG190"/>
      <c r="AH190"/>
    </row>
    <row r="191" spans="6:34">
      <c r="F191"/>
      <c r="H191"/>
      <c r="K191"/>
      <c r="N191"/>
      <c r="O191"/>
      <c r="P191" s="221"/>
      <c r="Q191" s="221"/>
      <c r="R191" s="221"/>
      <c r="S191" s="221"/>
      <c r="T191"/>
      <c r="U191" s="252"/>
      <c r="W191" s="252"/>
      <c r="X191"/>
      <c r="Y191"/>
      <c r="Z191"/>
      <c r="AA191"/>
      <c r="AB191"/>
      <c r="AC191"/>
      <c r="AD191"/>
      <c r="AE191"/>
      <c r="AF191"/>
      <c r="AG191"/>
      <c r="AH191"/>
    </row>
    <row r="192" spans="6:34">
      <c r="F192"/>
      <c r="H192"/>
      <c r="K192"/>
      <c r="N192"/>
      <c r="O192"/>
      <c r="P192" s="221"/>
      <c r="Q192" s="221"/>
      <c r="R192" s="221"/>
      <c r="S192" s="221"/>
      <c r="T192"/>
      <c r="U192" s="252"/>
      <c r="W192" s="252"/>
      <c r="X192"/>
      <c r="Y192"/>
      <c r="Z192"/>
      <c r="AA192"/>
      <c r="AB192"/>
      <c r="AC192"/>
      <c r="AD192"/>
      <c r="AE192"/>
      <c r="AF192"/>
      <c r="AG192"/>
      <c r="AH192"/>
    </row>
    <row r="193" spans="6:34">
      <c r="F193"/>
      <c r="H193"/>
      <c r="K193"/>
      <c r="N193"/>
      <c r="O193"/>
      <c r="P193" s="221"/>
      <c r="Q193" s="221"/>
      <c r="R193" s="221"/>
      <c r="S193" s="221"/>
      <c r="T193"/>
      <c r="U193" s="252"/>
      <c r="W193" s="252"/>
      <c r="X193"/>
      <c r="Y193"/>
      <c r="Z193"/>
      <c r="AA193"/>
      <c r="AB193"/>
      <c r="AC193"/>
      <c r="AD193"/>
      <c r="AE193"/>
      <c r="AF193"/>
      <c r="AG193"/>
      <c r="AH193"/>
    </row>
    <row r="194" spans="6:34">
      <c r="F194"/>
      <c r="H194"/>
      <c r="K194"/>
      <c r="N194"/>
      <c r="O194"/>
      <c r="P194" s="221"/>
      <c r="Q194" s="221"/>
      <c r="R194" s="221"/>
      <c r="S194" s="221"/>
      <c r="T194"/>
      <c r="U194" s="252"/>
      <c r="W194" s="252"/>
      <c r="X194"/>
      <c r="Y194"/>
      <c r="Z194"/>
      <c r="AA194"/>
      <c r="AB194"/>
      <c r="AC194"/>
      <c r="AD194"/>
      <c r="AE194"/>
      <c r="AF194"/>
      <c r="AG194"/>
      <c r="AH194"/>
    </row>
    <row r="195" spans="6:34">
      <c r="F195"/>
      <c r="H195"/>
      <c r="K195"/>
      <c r="N195"/>
      <c r="O195"/>
      <c r="P195" s="221"/>
      <c r="Q195" s="221"/>
      <c r="R195" s="221"/>
      <c r="S195" s="221"/>
      <c r="T195"/>
      <c r="U195" s="252"/>
      <c r="W195" s="252"/>
      <c r="X195"/>
      <c r="Y195"/>
      <c r="Z195"/>
      <c r="AA195"/>
      <c r="AB195"/>
      <c r="AC195"/>
      <c r="AD195"/>
      <c r="AE195"/>
      <c r="AF195"/>
      <c r="AG195"/>
      <c r="AH195"/>
    </row>
    <row r="196" spans="6:34">
      <c r="F196"/>
      <c r="H196"/>
      <c r="K196"/>
      <c r="N196"/>
      <c r="O196"/>
      <c r="P196" s="221"/>
      <c r="Q196" s="221"/>
      <c r="R196" s="221"/>
      <c r="S196" s="221"/>
      <c r="T196"/>
      <c r="U196" s="252"/>
      <c r="W196" s="252"/>
      <c r="X196"/>
      <c r="Y196"/>
      <c r="Z196"/>
      <c r="AA196"/>
      <c r="AB196"/>
      <c r="AC196"/>
      <c r="AD196"/>
      <c r="AE196"/>
      <c r="AF196"/>
      <c r="AG196"/>
      <c r="AH196"/>
    </row>
    <row r="197" spans="6:34">
      <c r="F197"/>
      <c r="H197"/>
      <c r="K197"/>
      <c r="N197"/>
      <c r="O197"/>
      <c r="P197" s="221"/>
      <c r="Q197" s="221"/>
      <c r="R197" s="221"/>
      <c r="S197" s="221"/>
      <c r="T197"/>
      <c r="U197" s="252"/>
      <c r="W197" s="252"/>
      <c r="X197"/>
      <c r="Y197"/>
      <c r="Z197"/>
      <c r="AA197"/>
      <c r="AB197"/>
      <c r="AC197"/>
      <c r="AD197"/>
      <c r="AE197"/>
      <c r="AF197"/>
      <c r="AG197"/>
      <c r="AH197"/>
    </row>
    <row r="198" spans="6:34">
      <c r="F198"/>
      <c r="H198"/>
      <c r="K198"/>
      <c r="N198"/>
      <c r="O198"/>
      <c r="P198" s="221"/>
      <c r="Q198" s="221"/>
      <c r="R198" s="221"/>
      <c r="S198" s="221"/>
      <c r="T198"/>
      <c r="U198" s="252"/>
      <c r="W198" s="252"/>
      <c r="X198"/>
      <c r="Y198"/>
      <c r="Z198"/>
      <c r="AA198"/>
      <c r="AB198"/>
      <c r="AC198"/>
      <c r="AD198"/>
      <c r="AE198"/>
      <c r="AF198"/>
      <c r="AG198"/>
      <c r="AH198"/>
    </row>
    <row r="199" spans="6:34">
      <c r="F199"/>
      <c r="H199"/>
      <c r="K199"/>
      <c r="N199"/>
      <c r="O199"/>
      <c r="P199" s="221"/>
      <c r="Q199" s="221"/>
      <c r="R199" s="221"/>
      <c r="S199" s="221"/>
      <c r="T199"/>
      <c r="U199" s="252"/>
      <c r="W199" s="252"/>
      <c r="X199"/>
      <c r="Y199"/>
      <c r="Z199"/>
      <c r="AA199"/>
      <c r="AB199"/>
      <c r="AC199"/>
      <c r="AD199"/>
      <c r="AE199"/>
      <c r="AF199"/>
      <c r="AG199"/>
      <c r="AH199"/>
    </row>
    <row r="200" spans="6:34">
      <c r="F200"/>
      <c r="H200"/>
      <c r="K200"/>
      <c r="N200"/>
      <c r="O200"/>
      <c r="P200" s="221"/>
      <c r="Q200" s="221"/>
      <c r="R200" s="221"/>
      <c r="S200" s="221"/>
      <c r="T200"/>
      <c r="U200" s="252"/>
      <c r="W200" s="252"/>
      <c r="X200"/>
      <c r="Y200"/>
      <c r="Z200"/>
      <c r="AA200"/>
      <c r="AB200"/>
      <c r="AC200"/>
      <c r="AD200"/>
      <c r="AE200"/>
      <c r="AF200"/>
      <c r="AG200"/>
      <c r="AH200"/>
    </row>
    <row r="201" spans="6:34">
      <c r="F201"/>
      <c r="H201"/>
      <c r="K201"/>
      <c r="N201"/>
      <c r="O201"/>
      <c r="P201" s="221"/>
      <c r="Q201" s="221"/>
      <c r="R201" s="221"/>
      <c r="S201" s="221"/>
      <c r="T201"/>
      <c r="U201" s="252"/>
      <c r="W201" s="252"/>
      <c r="X201"/>
      <c r="Y201"/>
      <c r="Z201"/>
      <c r="AA201"/>
      <c r="AB201"/>
      <c r="AC201"/>
      <c r="AD201"/>
      <c r="AE201"/>
      <c r="AF201"/>
      <c r="AG201"/>
      <c r="AH201"/>
    </row>
    <row r="202" spans="6:34">
      <c r="F202"/>
      <c r="H202"/>
      <c r="K202"/>
      <c r="N202"/>
      <c r="O202"/>
      <c r="P202" s="221"/>
      <c r="Q202" s="221"/>
      <c r="R202" s="221"/>
      <c r="S202" s="221"/>
      <c r="T202"/>
      <c r="U202" s="252"/>
      <c r="W202" s="252"/>
      <c r="X202"/>
      <c r="Y202"/>
      <c r="Z202"/>
      <c r="AA202"/>
      <c r="AB202"/>
      <c r="AC202"/>
      <c r="AD202"/>
      <c r="AE202"/>
      <c r="AF202"/>
      <c r="AG202"/>
      <c r="AH202"/>
    </row>
    <row r="203" spans="6:34">
      <c r="F203"/>
      <c r="H203"/>
      <c r="K203"/>
      <c r="N203"/>
      <c r="O203"/>
      <c r="P203" s="221"/>
      <c r="Q203" s="221"/>
      <c r="R203" s="221"/>
      <c r="S203" s="221"/>
      <c r="T203"/>
      <c r="U203" s="252"/>
      <c r="W203" s="252"/>
      <c r="X203"/>
      <c r="Y203"/>
      <c r="Z203"/>
      <c r="AA203"/>
      <c r="AB203"/>
      <c r="AC203"/>
      <c r="AD203"/>
      <c r="AE203"/>
      <c r="AF203"/>
      <c r="AG203"/>
      <c r="AH203"/>
    </row>
    <row r="204" spans="6:34">
      <c r="F204"/>
      <c r="H204"/>
      <c r="K204"/>
      <c r="N204"/>
      <c r="O204"/>
      <c r="P204" s="221"/>
      <c r="Q204" s="221"/>
      <c r="R204" s="221"/>
      <c r="S204" s="221"/>
      <c r="T204"/>
      <c r="U204" s="252"/>
      <c r="W204" s="252"/>
      <c r="X204"/>
      <c r="Y204"/>
      <c r="Z204"/>
      <c r="AA204"/>
      <c r="AB204"/>
      <c r="AC204"/>
      <c r="AD204"/>
      <c r="AE204"/>
      <c r="AF204"/>
      <c r="AG204"/>
      <c r="AH204"/>
    </row>
    <row r="205" spans="6:34">
      <c r="F205"/>
      <c r="H205"/>
      <c r="K205"/>
      <c r="N205"/>
      <c r="O205"/>
      <c r="P205" s="221"/>
      <c r="Q205" s="221"/>
      <c r="R205" s="221"/>
      <c r="S205" s="221"/>
      <c r="T205"/>
      <c r="U205" s="252"/>
      <c r="W205" s="252"/>
      <c r="X205"/>
      <c r="Y205"/>
      <c r="Z205"/>
      <c r="AA205"/>
      <c r="AB205"/>
      <c r="AC205"/>
      <c r="AD205"/>
      <c r="AE205"/>
      <c r="AF205"/>
      <c r="AG205"/>
      <c r="AH205"/>
    </row>
    <row r="206" spans="6:34">
      <c r="F206"/>
      <c r="H206"/>
      <c r="K206"/>
      <c r="N206"/>
      <c r="O206"/>
      <c r="P206" s="221"/>
      <c r="Q206" s="221"/>
      <c r="R206" s="221"/>
      <c r="S206" s="221"/>
      <c r="T206"/>
      <c r="U206" s="252"/>
      <c r="W206" s="252"/>
      <c r="X206"/>
      <c r="Y206"/>
      <c r="Z206"/>
      <c r="AA206"/>
      <c r="AB206"/>
      <c r="AC206"/>
      <c r="AD206"/>
      <c r="AE206"/>
      <c r="AF206"/>
      <c r="AG206"/>
      <c r="AH206"/>
    </row>
    <row r="207" spans="6:34">
      <c r="F207"/>
      <c r="H207"/>
      <c r="K207"/>
      <c r="N207"/>
      <c r="O207"/>
      <c r="P207" s="221"/>
      <c r="Q207" s="221"/>
      <c r="R207" s="221"/>
      <c r="S207" s="221"/>
      <c r="T207"/>
      <c r="U207" s="252"/>
      <c r="W207" s="252"/>
      <c r="X207"/>
      <c r="Y207"/>
      <c r="Z207"/>
      <c r="AA207"/>
      <c r="AB207"/>
      <c r="AC207"/>
      <c r="AD207"/>
      <c r="AE207"/>
      <c r="AF207"/>
      <c r="AG207"/>
      <c r="AH207"/>
    </row>
    <row r="208" spans="6:34">
      <c r="F208"/>
      <c r="H208"/>
      <c r="K208"/>
      <c r="N208"/>
      <c r="O208"/>
      <c r="P208" s="221"/>
      <c r="Q208" s="221"/>
      <c r="R208" s="221"/>
      <c r="S208" s="221"/>
      <c r="T208"/>
      <c r="U208" s="252"/>
      <c r="W208" s="252"/>
      <c r="X208"/>
      <c r="Y208"/>
      <c r="Z208"/>
      <c r="AA208"/>
      <c r="AB208"/>
      <c r="AC208"/>
      <c r="AD208"/>
      <c r="AE208"/>
      <c r="AF208"/>
      <c r="AG208"/>
      <c r="AH208"/>
    </row>
    <row r="209" spans="6:34">
      <c r="F209"/>
      <c r="H209"/>
      <c r="K209"/>
      <c r="N209"/>
      <c r="O209"/>
      <c r="P209" s="221"/>
      <c r="Q209" s="221"/>
      <c r="R209" s="221"/>
      <c r="S209" s="221"/>
      <c r="T209"/>
      <c r="U209" s="252"/>
      <c r="W209" s="252"/>
      <c r="X209"/>
      <c r="Y209"/>
      <c r="Z209"/>
      <c r="AA209"/>
      <c r="AB209"/>
      <c r="AC209"/>
      <c r="AD209"/>
      <c r="AE209"/>
      <c r="AF209"/>
      <c r="AG209"/>
      <c r="AH209"/>
    </row>
    <row r="210" spans="6:34">
      <c r="F210"/>
      <c r="H210"/>
      <c r="K210"/>
      <c r="N210"/>
      <c r="O210"/>
      <c r="P210" s="221"/>
      <c r="Q210" s="221"/>
      <c r="R210" s="221"/>
      <c r="S210" s="221"/>
      <c r="T210"/>
      <c r="U210" s="252"/>
      <c r="W210" s="252"/>
      <c r="X210"/>
      <c r="Y210"/>
      <c r="Z210"/>
      <c r="AA210"/>
      <c r="AB210"/>
      <c r="AC210"/>
      <c r="AD210"/>
      <c r="AE210"/>
      <c r="AF210"/>
      <c r="AG210"/>
      <c r="AH210"/>
    </row>
    <row r="211" spans="6:34">
      <c r="F211"/>
      <c r="H211"/>
      <c r="K211"/>
      <c r="N211"/>
      <c r="O211"/>
      <c r="P211" s="221"/>
      <c r="Q211" s="221"/>
      <c r="R211" s="221"/>
      <c r="S211" s="221"/>
      <c r="T211"/>
      <c r="U211" s="252"/>
      <c r="W211" s="252"/>
      <c r="X211"/>
      <c r="Y211"/>
      <c r="Z211"/>
      <c r="AA211"/>
      <c r="AB211"/>
      <c r="AC211"/>
      <c r="AD211"/>
      <c r="AE211"/>
      <c r="AF211"/>
      <c r="AG211"/>
      <c r="AH211"/>
    </row>
    <row r="212" spans="6:34">
      <c r="F212"/>
      <c r="H212"/>
      <c r="K212"/>
      <c r="N212"/>
      <c r="O212"/>
      <c r="P212" s="221"/>
      <c r="Q212" s="221"/>
      <c r="R212" s="221"/>
      <c r="S212" s="221"/>
      <c r="T212"/>
      <c r="U212" s="252"/>
      <c r="W212" s="252"/>
      <c r="X212"/>
      <c r="Y212"/>
      <c r="Z212"/>
      <c r="AA212"/>
      <c r="AB212"/>
      <c r="AC212"/>
      <c r="AD212"/>
      <c r="AE212"/>
      <c r="AF212"/>
      <c r="AG212"/>
      <c r="AH212"/>
    </row>
    <row r="213" spans="6:34">
      <c r="F213"/>
      <c r="H213"/>
      <c r="K213"/>
      <c r="N213"/>
      <c r="O213"/>
      <c r="P213" s="221"/>
      <c r="Q213" s="221"/>
      <c r="R213" s="221"/>
      <c r="S213" s="221"/>
      <c r="T213"/>
      <c r="U213" s="252"/>
      <c r="W213" s="252"/>
      <c r="X213"/>
      <c r="Y213"/>
      <c r="Z213"/>
      <c r="AA213"/>
      <c r="AB213"/>
      <c r="AC213"/>
      <c r="AD213"/>
      <c r="AE213"/>
      <c r="AF213"/>
      <c r="AG213"/>
      <c r="AH213"/>
    </row>
    <row r="214" spans="6:34">
      <c r="F214"/>
      <c r="H214"/>
      <c r="K214"/>
      <c r="N214"/>
      <c r="O214"/>
      <c r="P214" s="221"/>
      <c r="Q214" s="221"/>
      <c r="R214" s="221"/>
      <c r="S214" s="221"/>
      <c r="T214"/>
      <c r="U214" s="252"/>
      <c r="W214" s="252"/>
      <c r="X214"/>
      <c r="Y214"/>
      <c r="Z214"/>
      <c r="AA214"/>
      <c r="AB214"/>
      <c r="AC214"/>
      <c r="AD214"/>
      <c r="AE214"/>
      <c r="AF214"/>
      <c r="AG214"/>
      <c r="AH214"/>
    </row>
    <row r="215" spans="6:34">
      <c r="F215"/>
      <c r="H215"/>
      <c r="K215"/>
      <c r="N215"/>
      <c r="O215"/>
      <c r="P215" s="221"/>
      <c r="Q215" s="221"/>
      <c r="R215" s="221"/>
      <c r="S215" s="221"/>
      <c r="T215"/>
      <c r="U215" s="252"/>
      <c r="W215" s="252"/>
      <c r="X215"/>
      <c r="Y215"/>
      <c r="Z215"/>
      <c r="AA215"/>
      <c r="AB215"/>
      <c r="AC215"/>
      <c r="AD215"/>
      <c r="AE215"/>
      <c r="AF215"/>
      <c r="AG215"/>
      <c r="AH215"/>
    </row>
    <row r="216" spans="6:34">
      <c r="F216"/>
      <c r="H216"/>
      <c r="K216"/>
      <c r="N216"/>
      <c r="O216"/>
      <c r="P216" s="221"/>
      <c r="Q216" s="221"/>
      <c r="R216" s="221"/>
      <c r="S216" s="221"/>
      <c r="T216"/>
      <c r="U216" s="252"/>
      <c r="W216" s="252"/>
      <c r="X216"/>
      <c r="Y216"/>
      <c r="Z216"/>
      <c r="AA216"/>
      <c r="AB216"/>
      <c r="AC216"/>
      <c r="AD216"/>
      <c r="AE216"/>
      <c r="AF216"/>
      <c r="AG216"/>
      <c r="AH216"/>
    </row>
    <row r="217" spans="6:34">
      <c r="F217"/>
      <c r="H217"/>
      <c r="K217"/>
      <c r="N217"/>
      <c r="O217"/>
      <c r="P217" s="221"/>
      <c r="Q217" s="221"/>
      <c r="R217" s="221"/>
      <c r="S217" s="221"/>
      <c r="T217"/>
      <c r="U217" s="252"/>
      <c r="W217" s="252"/>
      <c r="X217"/>
      <c r="Y217"/>
      <c r="Z217"/>
      <c r="AA217"/>
      <c r="AB217"/>
      <c r="AC217"/>
      <c r="AD217"/>
      <c r="AE217"/>
      <c r="AF217"/>
      <c r="AG217"/>
      <c r="AH217"/>
    </row>
    <row r="218" spans="6:34">
      <c r="F218"/>
      <c r="H218"/>
      <c r="K218"/>
      <c r="N218"/>
      <c r="O218"/>
      <c r="P218" s="221"/>
      <c r="Q218" s="221"/>
      <c r="R218" s="221"/>
      <c r="S218" s="221"/>
      <c r="T218"/>
      <c r="U218" s="252"/>
      <c r="W218" s="252"/>
      <c r="X218"/>
      <c r="Y218"/>
      <c r="Z218"/>
      <c r="AA218"/>
      <c r="AB218"/>
      <c r="AC218"/>
      <c r="AD218"/>
      <c r="AE218"/>
      <c r="AF218"/>
      <c r="AG218"/>
      <c r="AH218"/>
    </row>
    <row r="219" spans="6:34">
      <c r="F219"/>
      <c r="H219"/>
      <c r="K219"/>
      <c r="N219"/>
      <c r="O219"/>
      <c r="P219" s="221"/>
      <c r="Q219" s="221"/>
      <c r="R219" s="221"/>
      <c r="S219" s="221"/>
      <c r="T219"/>
      <c r="U219" s="252"/>
      <c r="W219" s="252"/>
      <c r="X219"/>
      <c r="Y219"/>
      <c r="Z219"/>
      <c r="AA219"/>
      <c r="AB219"/>
      <c r="AC219"/>
      <c r="AD219"/>
      <c r="AE219"/>
      <c r="AF219"/>
      <c r="AG219"/>
      <c r="AH219"/>
    </row>
  </sheetData>
  <sheetProtection password="DE7F" sheet="1" objects="1" scenarios="1"/>
  <mergeCells count="92">
    <mergeCell ref="B2:F2"/>
    <mergeCell ref="J135:L135"/>
    <mergeCell ref="K6:L6"/>
    <mergeCell ref="C3:D3"/>
    <mergeCell ref="G3:I3"/>
    <mergeCell ref="E5:G5"/>
    <mergeCell ref="K5:M5"/>
    <mergeCell ref="E8:F8"/>
    <mergeCell ref="K8:L8"/>
    <mergeCell ref="E10:F10"/>
    <mergeCell ref="K10:L10"/>
    <mergeCell ref="E12:F12"/>
    <mergeCell ref="K12:L12"/>
    <mergeCell ref="B30:B32"/>
    <mergeCell ref="B34:G34"/>
    <mergeCell ref="E14:G14"/>
    <mergeCell ref="K14:M14"/>
    <mergeCell ref="E16:F16"/>
    <mergeCell ref="K16:L16"/>
    <mergeCell ref="C18:L18"/>
    <mergeCell ref="F20:G20"/>
    <mergeCell ref="J20:K20"/>
    <mergeCell ref="G39:I39"/>
    <mergeCell ref="F21:G21"/>
    <mergeCell ref="J21:K21"/>
    <mergeCell ref="F22:G22"/>
    <mergeCell ref="F23:G23"/>
    <mergeCell ref="D25:M27"/>
    <mergeCell ref="C35:D35"/>
    <mergeCell ref="G35:I35"/>
    <mergeCell ref="G36:I36"/>
    <mergeCell ref="G37:I37"/>
    <mergeCell ref="G38:I38"/>
    <mergeCell ref="B41:B42"/>
    <mergeCell ref="D41:D42"/>
    <mergeCell ref="E41:E42"/>
    <mergeCell ref="F41:G41"/>
    <mergeCell ref="H41:I41"/>
    <mergeCell ref="M41:N41"/>
    <mergeCell ref="P41:Q41"/>
    <mergeCell ref="R41:S41"/>
    <mergeCell ref="F42:G42"/>
    <mergeCell ref="H42:I42"/>
    <mergeCell ref="J42:K42"/>
    <mergeCell ref="M42:N42"/>
    <mergeCell ref="J41:L41"/>
    <mergeCell ref="B65:C65"/>
    <mergeCell ref="J66:L66"/>
    <mergeCell ref="J67:L67"/>
    <mergeCell ref="B68:G68"/>
    <mergeCell ref="C69:D69"/>
    <mergeCell ref="G69:I69"/>
    <mergeCell ref="G70:I70"/>
    <mergeCell ref="G71:I71"/>
    <mergeCell ref="G72:I72"/>
    <mergeCell ref="G73:I73"/>
    <mergeCell ref="B75:B76"/>
    <mergeCell ref="D75:D76"/>
    <mergeCell ref="E75:E76"/>
    <mergeCell ref="F75:G75"/>
    <mergeCell ref="H75:I75"/>
    <mergeCell ref="B133:C133"/>
    <mergeCell ref="P75:Q75"/>
    <mergeCell ref="G106:I106"/>
    <mergeCell ref="G107:I107"/>
    <mergeCell ref="D109:D110"/>
    <mergeCell ref="E109:E110"/>
    <mergeCell ref="F109:G109"/>
    <mergeCell ref="H109:I109"/>
    <mergeCell ref="J109:L109"/>
    <mergeCell ref="M109:N109"/>
    <mergeCell ref="F110:G110"/>
    <mergeCell ref="H110:I110"/>
    <mergeCell ref="J110:K110"/>
    <mergeCell ref="M110:N110"/>
    <mergeCell ref="J101:L101"/>
    <mergeCell ref="R75:S75"/>
    <mergeCell ref="P109:Q109"/>
    <mergeCell ref="R109:S109"/>
    <mergeCell ref="B109:B110"/>
    <mergeCell ref="B99:C99"/>
    <mergeCell ref="G104:I104"/>
    <mergeCell ref="G105:I105"/>
    <mergeCell ref="J75:L75"/>
    <mergeCell ref="M75:N75"/>
    <mergeCell ref="F76:G76"/>
    <mergeCell ref="H76:I76"/>
    <mergeCell ref="J76:K76"/>
    <mergeCell ref="M76:N76"/>
    <mergeCell ref="B102:G102"/>
    <mergeCell ref="C103:D103"/>
    <mergeCell ref="G103:I103"/>
  </mergeCells>
  <phoneticPr fontId="2"/>
  <conditionalFormatting sqref="C3:D3">
    <cfRule type="expression" dxfId="30" priority="31">
      <formula>LEN(C3)&gt;0</formula>
    </cfRule>
  </conditionalFormatting>
  <conditionalFormatting sqref="H8:K8 M39 B65:C65 I43 K6 C6 M6 H12:J12 H10:J10 E14 I45:I62 H16:K16 M12:N12 M10:N10 M8:N8 H14:K14 M16:N16 G43:G62 H67:J67 C30:C32 C18:C19 N43:N62">
    <cfRule type="expression" dxfId="29" priority="30">
      <formula>LEN(B6)&gt;0</formula>
    </cfRule>
  </conditionalFormatting>
  <conditionalFormatting sqref="K6">
    <cfRule type="expression" dxfId="28" priority="28">
      <formula>LEN(K6)&gt;0</formula>
    </cfRule>
    <cfRule type="expression" dxfId="27" priority="29">
      <formula>LEN(K6)&gt;0</formula>
    </cfRule>
  </conditionalFormatting>
  <conditionalFormatting sqref="K10 K8 E10 E8">
    <cfRule type="expression" dxfId="26" priority="26">
      <formula>LEM(E8)&gt;0</formula>
    </cfRule>
    <cfRule type="expression" dxfId="25" priority="27">
      <formula>LEN(E8)&gt;0</formula>
    </cfRule>
  </conditionalFormatting>
  <conditionalFormatting sqref="E54">
    <cfRule type="cellIs" dxfId="24" priority="25" operator="lessThan">
      <formula>0</formula>
    </cfRule>
  </conditionalFormatting>
  <conditionalFormatting sqref="I43 K12 E12 I45:I62 N43:N62 C43:E62 K43:L62">
    <cfRule type="cellIs" dxfId="23" priority="24" operator="greaterThan">
      <formula>0</formula>
    </cfRule>
  </conditionalFormatting>
  <conditionalFormatting sqref="I44:I62 G44:G62">
    <cfRule type="expression" dxfId="22" priority="23">
      <formula>LEN(G44)&gt;0</formula>
    </cfRule>
  </conditionalFormatting>
  <conditionalFormatting sqref="I44:I62">
    <cfRule type="cellIs" dxfId="21" priority="22" operator="greaterThan">
      <formula>0</formula>
    </cfRule>
  </conditionalFormatting>
  <conditionalFormatting sqref="E6">
    <cfRule type="expression" dxfId="20" priority="21">
      <formula>LEN(E6)&gt;0</formula>
    </cfRule>
  </conditionalFormatting>
  <conditionalFormatting sqref="L54">
    <cfRule type="cellIs" dxfId="19" priority="20" operator="lessThan">
      <formula>0</formula>
    </cfRule>
  </conditionalFormatting>
  <conditionalFormatting sqref="M73">
    <cfRule type="expression" dxfId="18" priority="19">
      <formula>LEN(M73)&gt;0</formula>
    </cfRule>
  </conditionalFormatting>
  <conditionalFormatting sqref="H101">
    <cfRule type="expression" dxfId="17" priority="17">
      <formula>LEN(H101)&gt;0</formula>
    </cfRule>
  </conditionalFormatting>
  <conditionalFormatting sqref="M107">
    <cfRule type="expression" dxfId="16" priority="18">
      <formula>LEN(M107)&gt;0</formula>
    </cfRule>
  </conditionalFormatting>
  <conditionalFormatting sqref="H135:J135">
    <cfRule type="expression" dxfId="15" priority="16">
      <formula>LEN(H135)&gt;0</formula>
    </cfRule>
  </conditionalFormatting>
  <conditionalFormatting sqref="E16">
    <cfRule type="expression" dxfId="14" priority="15">
      <formula>LEN(E16)&gt;0</formula>
    </cfRule>
  </conditionalFormatting>
  <conditionalFormatting sqref="I77 I79:I96 G77:G96 N77:N96">
    <cfRule type="expression" dxfId="13" priority="14">
      <formula>LEN(G77)&gt;0</formula>
    </cfRule>
  </conditionalFormatting>
  <conditionalFormatting sqref="E88">
    <cfRule type="cellIs" dxfId="12" priority="13" operator="lessThan">
      <formula>0</formula>
    </cfRule>
  </conditionalFormatting>
  <conditionalFormatting sqref="I77 I79:I96 D77:E96 K77:L96 N77:N96">
    <cfRule type="cellIs" dxfId="11" priority="12" operator="greaterThan">
      <formula>0</formula>
    </cfRule>
  </conditionalFormatting>
  <conditionalFormatting sqref="I78:I96 G78:G96">
    <cfRule type="expression" dxfId="10" priority="11">
      <formula>LEN(G78)&gt;0</formula>
    </cfRule>
  </conditionalFormatting>
  <conditionalFormatting sqref="I78:I96">
    <cfRule type="cellIs" dxfId="9" priority="10" operator="greaterThan">
      <formula>0</formula>
    </cfRule>
  </conditionalFormatting>
  <conditionalFormatting sqref="L88">
    <cfRule type="cellIs" dxfId="8" priority="9" operator="lessThan">
      <formula>0</formula>
    </cfRule>
  </conditionalFormatting>
  <conditionalFormatting sqref="I111 I113:I130 G111:G130 N111:N130">
    <cfRule type="expression" dxfId="7" priority="8">
      <formula>LEN(G111)&gt;0</formula>
    </cfRule>
  </conditionalFormatting>
  <conditionalFormatting sqref="E122">
    <cfRule type="cellIs" dxfId="6" priority="7" operator="lessThan">
      <formula>0</formula>
    </cfRule>
  </conditionalFormatting>
  <conditionalFormatting sqref="I111 I113:I130 D111:E130 K111:L130 N111:N130">
    <cfRule type="cellIs" dxfId="5" priority="6" operator="greaterThan">
      <formula>0</formula>
    </cfRule>
  </conditionalFormatting>
  <conditionalFormatting sqref="I112:I130 G112:G130">
    <cfRule type="expression" dxfId="4" priority="5">
      <formula>LEN(G112)&gt;0</formula>
    </cfRule>
  </conditionalFormatting>
  <conditionalFormatting sqref="I112:I130">
    <cfRule type="cellIs" dxfId="3" priority="4" operator="greaterThan">
      <formula>0</formula>
    </cfRule>
  </conditionalFormatting>
  <conditionalFormatting sqref="L122">
    <cfRule type="cellIs" dxfId="2" priority="3" operator="lessThan">
      <formula>0</formula>
    </cfRule>
  </conditionalFormatting>
  <conditionalFormatting sqref="C77:C96">
    <cfRule type="cellIs" dxfId="1" priority="2" operator="greaterThan">
      <formula>0</formula>
    </cfRule>
  </conditionalFormatting>
  <conditionalFormatting sqref="C111:C130">
    <cfRule type="cellIs" dxfId="0" priority="1" operator="greaterThan">
      <formula>0</formula>
    </cfRule>
  </conditionalFormatting>
  <dataValidations count="9">
    <dataValidation type="list" allowBlank="1" showInputMessage="1" showErrorMessage="1" sqref="C77:C96 C43:C62 C111:C130">
      <formula1>$T$1:$T$9</formula1>
    </dataValidation>
    <dataValidation type="list" allowBlank="1" showInputMessage="1" showErrorMessage="1" sqref="K111:K130 K77:K96 K43:K62">
      <formula1>"　,１,２,３,４,５"</formula1>
    </dataValidation>
    <dataValidation type="list" allowBlank="1" showInputMessage="1" showErrorMessage="1" sqref="C3:D3">
      <formula1>$V$2:$V$75</formula1>
    </dataValidation>
    <dataValidation type="list" allowBlank="1" showInputMessage="1" showErrorMessage="1" sqref="K10 K8 E8 E10">
      <formula1>$Y$1:$Y$4</formula1>
    </dataValidation>
    <dataValidation type="list" allowBlank="1" showInputMessage="1" showErrorMessage="1" sqref="K12 E12">
      <formula1>$AE$1:$AE$3</formula1>
    </dataValidation>
    <dataValidation type="list" allowBlank="1" showInputMessage="1" showErrorMessage="1" sqref="M39">
      <formula1>$AA$1:$AA$4</formula1>
    </dataValidation>
    <dataValidation type="list" allowBlank="1" showInputMessage="1" showErrorMessage="1" sqref="I43:I62 N43:N62 N77:N96 I77:I96 I111:I130 N111:N130">
      <formula1>$AD$1:$AD$3</formula1>
    </dataValidation>
    <dataValidation type="list" allowBlank="1" showInputMessage="1" showErrorMessage="1" sqref="G74 G40 G108">
      <formula1>",　,１年,２年,３年,"</formula1>
    </dataValidation>
    <dataValidation type="list" allowBlank="1" showInputMessage="1" showErrorMessage="1" sqref="C32 G43:G62 G77:G96 G111:G130">
      <formula1>$Z$1:$Z$4</formula1>
    </dataValidation>
  </dataValidations>
  <pageMargins left="0.31496062992125984" right="0.27559055118110237" top="0.39370078740157483" bottom="0.35433070866141736" header="0.31496062992125984" footer="0.31496062992125984"/>
  <pageSetup paperSize="9" scale="99" fitToHeight="4" orientation="landscape" r:id="rId1"/>
  <rowBreaks count="3" manualBreakCount="3">
    <brk id="32" max="13" man="1"/>
    <brk id="67" max="13" man="1"/>
    <brk id="10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申込</vt:lpstr>
      <vt:lpstr>申込!Print_Area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EKTL</dc:creator>
  <cp:lastModifiedBy>EKTL</cp:lastModifiedBy>
  <cp:lastPrinted>2017-05-14T02:42:22Z</cp:lastPrinted>
  <dcterms:created xsi:type="dcterms:W3CDTF">2017-04-18T04:57:45Z</dcterms:created>
  <dcterms:modified xsi:type="dcterms:W3CDTF">2017-05-14T02:54:17Z</dcterms:modified>
</cp:coreProperties>
</file>