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15" windowWidth="15360" windowHeight="7440"/>
  </bookViews>
  <sheets>
    <sheet name="入力画面" sheetId="1" r:id="rId1"/>
  </sheets>
  <definedNames>
    <definedName name="_xlnm.Print_Area" localSheetId="0">入力画面!$A$1:$O$133</definedName>
  </definedNames>
  <calcPr calcId="145621"/>
</workbook>
</file>

<file path=xl/calcChain.xml><?xml version="1.0" encoding="utf-8"?>
<calcChain xmlns="http://schemas.openxmlformats.org/spreadsheetml/2006/main">
  <c r="E3" i="1" l="1"/>
  <c r="B41" i="1" s="1"/>
  <c r="M128" i="1" l="1"/>
  <c r="L128" i="1"/>
  <c r="J128" i="1"/>
  <c r="H128" i="1"/>
  <c r="F128" i="1"/>
  <c r="M127" i="1"/>
  <c r="L127" i="1"/>
  <c r="J127" i="1"/>
  <c r="H127" i="1"/>
  <c r="F127" i="1"/>
  <c r="M126" i="1"/>
  <c r="L126" i="1"/>
  <c r="J126" i="1"/>
  <c r="H126" i="1"/>
  <c r="F126" i="1"/>
  <c r="M125" i="1"/>
  <c r="L125" i="1"/>
  <c r="J125" i="1"/>
  <c r="H125" i="1"/>
  <c r="F125" i="1"/>
  <c r="M124" i="1"/>
  <c r="L124" i="1"/>
  <c r="J124" i="1"/>
  <c r="H124" i="1"/>
  <c r="F124" i="1"/>
  <c r="M123" i="1"/>
  <c r="L123" i="1"/>
  <c r="J123" i="1"/>
  <c r="H123" i="1"/>
  <c r="F123" i="1"/>
  <c r="M122" i="1"/>
  <c r="L122" i="1"/>
  <c r="J122" i="1"/>
  <c r="H122" i="1"/>
  <c r="F122" i="1"/>
  <c r="M121" i="1"/>
  <c r="L121" i="1"/>
  <c r="J121" i="1"/>
  <c r="H121" i="1"/>
  <c r="F121" i="1"/>
  <c r="M120" i="1"/>
  <c r="L120" i="1"/>
  <c r="J120" i="1"/>
  <c r="H120" i="1"/>
  <c r="F120" i="1"/>
  <c r="M119" i="1"/>
  <c r="L119" i="1"/>
  <c r="J119" i="1"/>
  <c r="H119" i="1"/>
  <c r="F119" i="1"/>
  <c r="M118" i="1"/>
  <c r="L118" i="1"/>
  <c r="J118" i="1"/>
  <c r="H118" i="1"/>
  <c r="F118" i="1"/>
  <c r="M117" i="1"/>
  <c r="L117" i="1"/>
  <c r="J117" i="1"/>
  <c r="H117" i="1"/>
  <c r="F117" i="1"/>
  <c r="M116" i="1"/>
  <c r="L116" i="1"/>
  <c r="J116" i="1"/>
  <c r="H116" i="1"/>
  <c r="F116" i="1"/>
  <c r="M115" i="1"/>
  <c r="L115" i="1"/>
  <c r="J115" i="1"/>
  <c r="H115" i="1"/>
  <c r="F115" i="1"/>
  <c r="M114" i="1"/>
  <c r="L114" i="1"/>
  <c r="J114" i="1"/>
  <c r="H114" i="1"/>
  <c r="F114" i="1"/>
  <c r="M113" i="1"/>
  <c r="L113" i="1"/>
  <c r="J113" i="1"/>
  <c r="H113" i="1"/>
  <c r="F113" i="1"/>
  <c r="M112" i="1"/>
  <c r="L112" i="1"/>
  <c r="J112" i="1"/>
  <c r="H112" i="1"/>
  <c r="F112" i="1"/>
  <c r="M111" i="1"/>
  <c r="L111" i="1"/>
  <c r="J111" i="1"/>
  <c r="H111" i="1"/>
  <c r="F111" i="1"/>
  <c r="M110" i="1"/>
  <c r="L110" i="1"/>
  <c r="J110" i="1"/>
  <c r="H110" i="1"/>
  <c r="F110" i="1"/>
  <c r="M109" i="1"/>
  <c r="L109" i="1"/>
  <c r="J109" i="1"/>
  <c r="H109" i="1"/>
  <c r="F109" i="1"/>
  <c r="M94" i="1"/>
  <c r="L94" i="1"/>
  <c r="J94" i="1"/>
  <c r="H94" i="1"/>
  <c r="F94" i="1"/>
  <c r="M93" i="1"/>
  <c r="L93" i="1"/>
  <c r="J93" i="1"/>
  <c r="H93" i="1"/>
  <c r="F93" i="1"/>
  <c r="M92" i="1"/>
  <c r="L92" i="1"/>
  <c r="J92" i="1"/>
  <c r="H92" i="1"/>
  <c r="F92" i="1"/>
  <c r="M91" i="1"/>
  <c r="L91" i="1"/>
  <c r="J91" i="1"/>
  <c r="H91" i="1"/>
  <c r="F91" i="1"/>
  <c r="M90" i="1"/>
  <c r="L90" i="1"/>
  <c r="J90" i="1"/>
  <c r="H90" i="1"/>
  <c r="F90" i="1"/>
  <c r="M89" i="1"/>
  <c r="L89" i="1"/>
  <c r="J89" i="1"/>
  <c r="H89" i="1"/>
  <c r="F89" i="1"/>
  <c r="M88" i="1"/>
  <c r="L88" i="1"/>
  <c r="J88" i="1"/>
  <c r="H88" i="1"/>
  <c r="F88" i="1"/>
  <c r="M87" i="1"/>
  <c r="L87" i="1"/>
  <c r="J87" i="1"/>
  <c r="H87" i="1"/>
  <c r="F87" i="1"/>
  <c r="M86" i="1"/>
  <c r="L86" i="1"/>
  <c r="J86" i="1"/>
  <c r="H86" i="1"/>
  <c r="F86" i="1"/>
  <c r="M85" i="1"/>
  <c r="L85" i="1"/>
  <c r="J85" i="1"/>
  <c r="H85" i="1"/>
  <c r="F85" i="1"/>
  <c r="M84" i="1"/>
  <c r="L84" i="1"/>
  <c r="J84" i="1"/>
  <c r="H84" i="1"/>
  <c r="F84" i="1"/>
  <c r="M83" i="1"/>
  <c r="L83" i="1"/>
  <c r="J83" i="1"/>
  <c r="H83" i="1"/>
  <c r="F83" i="1"/>
  <c r="M82" i="1"/>
  <c r="L82" i="1"/>
  <c r="J82" i="1"/>
  <c r="H82" i="1"/>
  <c r="F82" i="1"/>
  <c r="M81" i="1"/>
  <c r="L81" i="1"/>
  <c r="J81" i="1"/>
  <c r="H81" i="1"/>
  <c r="F81" i="1"/>
  <c r="M80" i="1"/>
  <c r="L80" i="1"/>
  <c r="J80" i="1"/>
  <c r="H80" i="1"/>
  <c r="F80" i="1"/>
  <c r="M79" i="1"/>
  <c r="L79" i="1"/>
  <c r="J79" i="1"/>
  <c r="H79" i="1"/>
  <c r="F79" i="1"/>
  <c r="M78" i="1"/>
  <c r="L78" i="1"/>
  <c r="J78" i="1"/>
  <c r="H78" i="1"/>
  <c r="F78" i="1"/>
  <c r="M77" i="1"/>
  <c r="L77" i="1"/>
  <c r="J77" i="1"/>
  <c r="H77" i="1"/>
  <c r="F77" i="1"/>
  <c r="M76" i="1"/>
  <c r="L76" i="1"/>
  <c r="J76" i="1"/>
  <c r="H76" i="1"/>
  <c r="F76" i="1"/>
  <c r="M75" i="1"/>
  <c r="L75" i="1"/>
  <c r="J75" i="1"/>
  <c r="H75" i="1"/>
  <c r="F75" i="1"/>
  <c r="J42" i="1"/>
  <c r="J43" i="1"/>
  <c r="J44" i="1"/>
  <c r="J45" i="1"/>
  <c r="J46" i="1"/>
  <c r="L42" i="1"/>
  <c r="M42" i="1"/>
  <c r="L43" i="1"/>
  <c r="M43" i="1"/>
  <c r="L44" i="1"/>
  <c r="M44" i="1"/>
  <c r="L45" i="1"/>
  <c r="M45" i="1"/>
  <c r="L46" i="1"/>
  <c r="M46" i="1"/>
  <c r="J47" i="1"/>
  <c r="L47" i="1"/>
  <c r="M47" i="1"/>
  <c r="J48" i="1"/>
  <c r="L48" i="1"/>
  <c r="M48" i="1"/>
  <c r="J49" i="1"/>
  <c r="L49" i="1"/>
  <c r="M49" i="1"/>
  <c r="J50" i="1"/>
  <c r="L50" i="1"/>
  <c r="M50" i="1"/>
  <c r="J51" i="1"/>
  <c r="L51" i="1"/>
  <c r="M51" i="1"/>
  <c r="J52" i="1"/>
  <c r="L52" i="1"/>
  <c r="M52" i="1"/>
  <c r="J53" i="1"/>
  <c r="L53" i="1"/>
  <c r="M53" i="1"/>
  <c r="J54" i="1"/>
  <c r="L54" i="1"/>
  <c r="M54" i="1"/>
  <c r="J55" i="1"/>
  <c r="L55" i="1"/>
  <c r="M55" i="1"/>
  <c r="J56" i="1"/>
  <c r="L56" i="1"/>
  <c r="M56" i="1"/>
  <c r="J57" i="1"/>
  <c r="L57" i="1"/>
  <c r="M57" i="1"/>
  <c r="J58" i="1"/>
  <c r="L58" i="1"/>
  <c r="M58" i="1"/>
  <c r="J59" i="1"/>
  <c r="L59" i="1"/>
  <c r="M59" i="1"/>
  <c r="J60" i="1"/>
  <c r="L60" i="1"/>
  <c r="M60" i="1"/>
  <c r="H60" i="1"/>
  <c r="F60" i="1"/>
  <c r="H59" i="1"/>
  <c r="F59" i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M41" i="1"/>
  <c r="F41" i="1"/>
  <c r="L41" i="1"/>
  <c r="E6" i="1" l="1"/>
  <c r="J64" i="1" l="1"/>
  <c r="C101" i="1" l="1"/>
  <c r="J132" i="1" l="1"/>
  <c r="J98" i="1"/>
  <c r="J133" i="1"/>
  <c r="H133" i="1"/>
  <c r="J99" i="1"/>
  <c r="B100" i="1"/>
  <c r="B66" i="1"/>
  <c r="H99" i="1"/>
  <c r="H132" i="1"/>
  <c r="H98" i="1"/>
  <c r="M105" i="1"/>
  <c r="M71" i="1"/>
  <c r="B32" i="1"/>
  <c r="B131" i="1" l="1"/>
  <c r="B130" i="1"/>
  <c r="E105" i="1"/>
  <c r="C105" i="1"/>
  <c r="C103" i="1"/>
  <c r="D101" i="1"/>
  <c r="B97" i="1"/>
  <c r="B96" i="1"/>
  <c r="E71" i="1"/>
  <c r="C71" i="1"/>
  <c r="C69" i="1"/>
  <c r="D67" i="1"/>
  <c r="C67" i="1"/>
  <c r="H64" i="1"/>
  <c r="B62" i="1"/>
  <c r="J41" i="1"/>
  <c r="H41" i="1"/>
  <c r="E37" i="1"/>
  <c r="C37" i="1"/>
  <c r="C35" i="1"/>
  <c r="D33" i="1"/>
  <c r="C33" i="1"/>
  <c r="B128" i="1" l="1"/>
  <c r="B126" i="1"/>
  <c r="B124" i="1"/>
  <c r="B122" i="1"/>
  <c r="B120" i="1"/>
  <c r="B118" i="1"/>
  <c r="B116" i="1"/>
  <c r="B114" i="1"/>
  <c r="B112" i="1"/>
  <c r="B110" i="1"/>
  <c r="B94" i="1"/>
  <c r="B92" i="1"/>
  <c r="B90" i="1"/>
  <c r="B88" i="1"/>
  <c r="B86" i="1"/>
  <c r="B84" i="1"/>
  <c r="B82" i="1"/>
  <c r="B80" i="1"/>
  <c r="B78" i="1"/>
  <c r="B76" i="1"/>
  <c r="B127" i="1"/>
  <c r="B125" i="1"/>
  <c r="B123" i="1"/>
  <c r="B121" i="1"/>
  <c r="B119" i="1"/>
  <c r="B117" i="1"/>
  <c r="B115" i="1"/>
  <c r="B113" i="1"/>
  <c r="B111" i="1"/>
  <c r="B109" i="1"/>
  <c r="B93" i="1"/>
  <c r="B91" i="1"/>
  <c r="B89" i="1"/>
  <c r="B87" i="1"/>
  <c r="B85" i="1"/>
  <c r="B83" i="1"/>
  <c r="B81" i="1"/>
  <c r="B79" i="1"/>
  <c r="B77" i="1"/>
  <c r="B75" i="1"/>
  <c r="C25" i="1"/>
  <c r="C23" i="1"/>
  <c r="D23" i="1"/>
  <c r="E23" i="1"/>
  <c r="F23" i="1"/>
  <c r="B60" i="1"/>
  <c r="B52" i="1"/>
  <c r="B44" i="1"/>
  <c r="B59" i="1"/>
  <c r="B51" i="1"/>
  <c r="B43" i="1"/>
  <c r="B50" i="1"/>
  <c r="B57" i="1"/>
  <c r="B49" i="1"/>
  <c r="B56" i="1"/>
  <c r="B48" i="1"/>
  <c r="B55" i="1"/>
  <c r="B47" i="1"/>
  <c r="B54" i="1"/>
  <c r="B46" i="1"/>
  <c r="B53" i="1"/>
  <c r="B45" i="1"/>
  <c r="B58" i="1"/>
  <c r="B42" i="1"/>
  <c r="D21" i="1"/>
  <c r="C21" i="1"/>
  <c r="L23" i="1" l="1"/>
</calcChain>
</file>

<file path=xl/comments1.xml><?xml version="1.0" encoding="utf-8"?>
<comments xmlns="http://schemas.openxmlformats.org/spreadsheetml/2006/main">
  <authors>
    <author>EKTL</author>
  </authors>
  <commentList>
    <comment ref="C6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C28" authorId="0">
      <text>
        <r>
          <rPr>
            <b/>
            <sz val="12"/>
            <color indexed="81"/>
            <rFont val="ＭＳ Ｐゴシック"/>
            <family val="3"/>
            <charset val="128"/>
          </rPr>
          <t>●(姓と名間は1字空白）</t>
        </r>
      </text>
    </comment>
    <comment ref="D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41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B63" authorId="0">
      <text>
        <r>
          <rPr>
            <b/>
            <sz val="12"/>
            <color indexed="81"/>
            <rFont val="ＭＳ Ｐゴシック"/>
            <family val="3"/>
            <charset val="128"/>
          </rPr>
          <t>平成28年5月25日(水)までの日付を入力してください。</t>
        </r>
      </text>
    </comment>
    <comment ref="D75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75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D109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  <comment ref="E109" authorId="0">
      <text>
        <r>
          <rPr>
            <b/>
            <sz val="12"/>
            <color indexed="81"/>
            <rFont val="ＭＳ Ｐゴシック"/>
            <family val="3"/>
            <charset val="128"/>
          </rPr>
          <t>以下、参加生徒氏名記入の場合は、</t>
        </r>
        <r>
          <rPr>
            <b/>
            <u/>
            <sz val="12"/>
            <color indexed="81"/>
            <rFont val="ＭＳ Ｐゴシック"/>
            <family val="3"/>
            <charset val="128"/>
          </rPr>
          <t>姓と名間は1字空白を入れる</t>
        </r>
        <r>
          <rPr>
            <b/>
            <sz val="12"/>
            <color indexed="81"/>
            <rFont val="ＭＳ Ｐゴシック"/>
            <family val="3"/>
            <charset val="128"/>
          </rPr>
          <t>こと。</t>
        </r>
      </text>
    </comment>
  </commentList>
</comments>
</file>

<file path=xl/sharedStrings.xml><?xml version="1.0" encoding="utf-8"?>
<sst xmlns="http://schemas.openxmlformats.org/spreadsheetml/2006/main" count="323" uniqueCount="212">
  <si>
    <t>参加申込書　基本情報入力画面</t>
    <rPh sb="6" eb="8">
      <t>キホン</t>
    </rPh>
    <rPh sb="8" eb="10">
      <t>ジョウホウ</t>
    </rPh>
    <rPh sb="10" eb="12">
      <t>ニュウリョク</t>
    </rPh>
    <rPh sb="12" eb="14">
      <t>ガメン</t>
    </rPh>
    <phoneticPr fontId="3"/>
  </si>
  <si>
    <t>アナウンス</t>
    <phoneticPr fontId="3"/>
  </si>
  <si>
    <t>宮崎県立佐土原高等学校</t>
  </si>
  <si>
    <t>佐土原</t>
    <phoneticPr fontId="3"/>
  </si>
  <si>
    <t>○予定</t>
    <rPh sb="1" eb="3">
      <t>ヨテイ</t>
    </rPh>
    <phoneticPr fontId="3"/>
  </si>
  <si>
    <t>１年</t>
    <rPh sb="1" eb="2">
      <t>ネン</t>
    </rPh>
    <phoneticPr fontId="3"/>
  </si>
  <si>
    <t>文書が必要</t>
    <rPh sb="0" eb="2">
      <t>ブンショ</t>
    </rPh>
    <rPh sb="3" eb="5">
      <t>ヒツヨウ</t>
    </rPh>
    <phoneticPr fontId="3"/>
  </si>
  <si>
    <t>学校名</t>
    <rPh sb="0" eb="3">
      <t>ガッコウメイ</t>
    </rPh>
    <phoneticPr fontId="3"/>
  </si>
  <si>
    <t>朗読</t>
    <rPh sb="0" eb="2">
      <t>ロウドク</t>
    </rPh>
    <phoneticPr fontId="3"/>
  </si>
  <si>
    <t>宮崎県立宮崎大宮高等学校</t>
  </si>
  <si>
    <t>宮崎大宮</t>
    <phoneticPr fontId="3"/>
  </si>
  <si>
    <t>×不参加予定</t>
    <rPh sb="1" eb="4">
      <t>フサンカ</t>
    </rPh>
    <rPh sb="4" eb="6">
      <t>ヨテイ</t>
    </rPh>
    <phoneticPr fontId="3"/>
  </si>
  <si>
    <t>２年</t>
    <rPh sb="1" eb="2">
      <t>ネン</t>
    </rPh>
    <phoneticPr fontId="3"/>
  </si>
  <si>
    <t>生徒引率で文書不要</t>
    <rPh sb="0" eb="2">
      <t>セイト</t>
    </rPh>
    <rPh sb="2" eb="4">
      <t>インソツ</t>
    </rPh>
    <rPh sb="5" eb="7">
      <t>ブンショ</t>
    </rPh>
    <rPh sb="7" eb="9">
      <t>フヨウ</t>
    </rPh>
    <phoneticPr fontId="3"/>
  </si>
  <si>
    <t>宮崎県立宮崎海洋高等学校</t>
  </si>
  <si>
    <t>宮崎海洋</t>
    <phoneticPr fontId="3"/>
  </si>
  <si>
    <t>※未定</t>
    <rPh sb="1" eb="3">
      <t>ミテイ</t>
    </rPh>
    <phoneticPr fontId="3"/>
  </si>
  <si>
    <t>宮崎県立宮崎北高等学校</t>
  </si>
  <si>
    <t>宮崎北</t>
    <phoneticPr fontId="3"/>
  </si>
  <si>
    <t>記載責任者</t>
    <rPh sb="0" eb="2">
      <t>キサイ</t>
    </rPh>
    <rPh sb="2" eb="5">
      <t>セキニンシャ</t>
    </rPh>
    <phoneticPr fontId="3"/>
  </si>
  <si>
    <t xml:space="preserve">大会参加・引率者氏名 </t>
    <rPh sb="0" eb="2">
      <t>タイカイ</t>
    </rPh>
    <rPh sb="2" eb="4">
      <t>サンカ</t>
    </rPh>
    <rPh sb="5" eb="8">
      <t>インソツシャ</t>
    </rPh>
    <rPh sb="8" eb="10">
      <t>シメイ</t>
    </rPh>
    <phoneticPr fontId="3"/>
  </si>
  <si>
    <t>宮崎県立宮崎工業高等学校</t>
  </si>
  <si>
    <t>宮崎工業</t>
    <phoneticPr fontId="3"/>
  </si>
  <si>
    <t>宮崎県立宮崎商業高等学校</t>
  </si>
  <si>
    <t>宮崎商業</t>
    <phoneticPr fontId="3"/>
  </si>
  <si>
    <t>１日目の参加</t>
    <rPh sb="1" eb="3">
      <t>ニチメ</t>
    </rPh>
    <rPh sb="4" eb="6">
      <t>サンカ</t>
    </rPh>
    <phoneticPr fontId="3"/>
  </si>
  <si>
    <t>宮崎県立宮崎西高等学校</t>
  </si>
  <si>
    <t>宮崎西</t>
    <phoneticPr fontId="3"/>
  </si>
  <si>
    <t>宮崎県立宮崎農業高等学校</t>
  </si>
  <si>
    <t>宮崎農業</t>
    <phoneticPr fontId="3"/>
  </si>
  <si>
    <t>２日目の参加</t>
    <rPh sb="1" eb="3">
      <t>ニチメ</t>
    </rPh>
    <rPh sb="4" eb="6">
      <t>サンカ</t>
    </rPh>
    <phoneticPr fontId="3"/>
  </si>
  <si>
    <t>宮崎県立宮崎東高等学校</t>
  </si>
  <si>
    <t>宮崎東</t>
    <phoneticPr fontId="3"/>
  </si>
  <si>
    <t>宮崎県立宮崎南高等学校</t>
  </si>
  <si>
    <t>宮崎南</t>
    <phoneticPr fontId="3"/>
  </si>
  <si>
    <t>派遣依頼文書の有無</t>
    <rPh sb="0" eb="2">
      <t>ハケン</t>
    </rPh>
    <rPh sb="2" eb="4">
      <t>イライ</t>
    </rPh>
    <rPh sb="4" eb="6">
      <t>ブンショ</t>
    </rPh>
    <rPh sb="7" eb="9">
      <t>ウム</t>
    </rPh>
    <phoneticPr fontId="3"/>
  </si>
  <si>
    <t>宮崎県立高城高等学校</t>
  </si>
  <si>
    <t>高城</t>
    <phoneticPr fontId="3"/>
  </si>
  <si>
    <t>宮崎県立都城泉ヶ丘高等学校</t>
  </si>
  <si>
    <t>都城泉ヶ丘</t>
    <phoneticPr fontId="3"/>
  </si>
  <si>
    <t>備考欄</t>
    <rPh sb="0" eb="3">
      <t>ビコウラン</t>
    </rPh>
    <phoneticPr fontId="3"/>
  </si>
  <si>
    <t>宮崎県立都城西高等学校</t>
  </si>
  <si>
    <t>都城西</t>
    <phoneticPr fontId="3"/>
  </si>
  <si>
    <t>宮崎県立都城工業高等学校</t>
  </si>
  <si>
    <t>都城工業</t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</si>
  <si>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</si>
  <si>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宮崎県立都城商業高等学校</t>
  </si>
  <si>
    <t>都城商業</t>
    <phoneticPr fontId="3"/>
  </si>
  <si>
    <t>宮崎県立都城農業高等学校</t>
  </si>
  <si>
    <t>都城農業</t>
    <phoneticPr fontId="3"/>
  </si>
  <si>
    <r>
      <t xml:space="preserve">生徒 部長名
</t>
    </r>
    <r>
      <rPr>
        <sz val="6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学年</t>
    </r>
    <rPh sb="0" eb="2">
      <t>セイト</t>
    </rPh>
    <rPh sb="3" eb="6">
      <t>ブチョウメイ</t>
    </rPh>
    <rPh sb="9" eb="11">
      <t>ガクネン</t>
    </rPh>
    <phoneticPr fontId="3"/>
  </si>
  <si>
    <t>宮崎県立延岡高等学校</t>
  </si>
  <si>
    <t>延岡</t>
    <phoneticPr fontId="3"/>
  </si>
  <si>
    <t>宮崎県立延岡工業高等学校</t>
  </si>
  <si>
    <t>延岡工業</t>
    <phoneticPr fontId="3"/>
  </si>
  <si>
    <t>宮崎県立延岡商業高等学校</t>
  </si>
  <si>
    <t>延岡商業</t>
    <phoneticPr fontId="3"/>
  </si>
  <si>
    <t>必ず、提出前に、参加人数や出品の有無を下の表で確認してください。</t>
    <rPh sb="0" eb="1">
      <t>カナラ</t>
    </rPh>
    <rPh sb="3" eb="5">
      <t>テイシュツ</t>
    </rPh>
    <rPh sb="5" eb="6">
      <t>マエ</t>
    </rPh>
    <rPh sb="8" eb="10">
      <t>サンカ</t>
    </rPh>
    <rPh sb="10" eb="12">
      <t>ニンズウ</t>
    </rPh>
    <rPh sb="13" eb="15">
      <t>シュッピン</t>
    </rPh>
    <rPh sb="16" eb="18">
      <t>ウム</t>
    </rPh>
    <rPh sb="19" eb="20">
      <t>シタ</t>
    </rPh>
    <rPh sb="21" eb="22">
      <t>ヒョウ</t>
    </rPh>
    <rPh sb="23" eb="25">
      <t>カクニン</t>
    </rPh>
    <phoneticPr fontId="3"/>
  </si>
  <si>
    <t>宮崎県立延岡青朋高等学校</t>
  </si>
  <si>
    <t>延岡青朋</t>
    <phoneticPr fontId="3"/>
  </si>
  <si>
    <t>宮崎県立日南高等学校</t>
  </si>
  <si>
    <t>日南</t>
    <phoneticPr fontId="3"/>
  </si>
  <si>
    <t>貴校参加数</t>
    <rPh sb="0" eb="1">
      <t>キ</t>
    </rPh>
    <rPh sb="1" eb="2">
      <t>コウ</t>
    </rPh>
    <rPh sb="2" eb="4">
      <t>サンカ</t>
    </rPh>
    <rPh sb="4" eb="5">
      <t>スウ</t>
    </rPh>
    <phoneticPr fontId="3"/>
  </si>
  <si>
    <t>アナウンス　総数</t>
    <rPh sb="6" eb="8">
      <t>ソウスウ</t>
    </rPh>
    <phoneticPr fontId="3"/>
  </si>
  <si>
    <t>朗読　総数</t>
    <rPh sb="0" eb="2">
      <t>ロウドク</t>
    </rPh>
    <rPh sb="3" eb="5">
      <t>ソウスウ</t>
    </rPh>
    <phoneticPr fontId="3"/>
  </si>
  <si>
    <t>宮崎県立日南振徳高等学校</t>
  </si>
  <si>
    <t>日南振徳</t>
    <phoneticPr fontId="3"/>
  </si>
  <si>
    <t>宮崎県立小林高等学校</t>
  </si>
  <si>
    <t>小林</t>
    <phoneticPr fontId="3"/>
  </si>
  <si>
    <t>参加申込書　エントリー一覧表　　</t>
  </si>
  <si>
    <t>宮崎県立小林秀峰高等学校</t>
  </si>
  <si>
    <t>宮崎県立富島高等学校</t>
  </si>
  <si>
    <t>宮崎県立日向高等学校</t>
  </si>
  <si>
    <t>宮崎県立日向工業高等学校</t>
  </si>
  <si>
    <t>宮崎県立福島高等学校</t>
  </si>
  <si>
    <t>生徒 部長名</t>
    <rPh sb="0" eb="2">
      <t>セイト</t>
    </rPh>
    <rPh sb="3" eb="6">
      <t>ブチョウメイ</t>
    </rPh>
    <phoneticPr fontId="3"/>
  </si>
  <si>
    <t>学年</t>
    <rPh sb="0" eb="2">
      <t>ガクネン</t>
    </rPh>
    <phoneticPr fontId="3"/>
  </si>
  <si>
    <t>枚のうち</t>
    <phoneticPr fontId="3"/>
  </si>
  <si>
    <t>宮崎県立西都商業高等学校</t>
  </si>
  <si>
    <t>枚目</t>
    <phoneticPr fontId="3"/>
  </si>
  <si>
    <t>宮崎県立妻高等学校</t>
  </si>
  <si>
    <t>部門</t>
    <phoneticPr fontId="3"/>
  </si>
  <si>
    <t>学年</t>
  </si>
  <si>
    <t>アナウンス部門
静止画像の有無</t>
    <rPh sb="5" eb="7">
      <t>ブモン</t>
    </rPh>
    <rPh sb="8" eb="10">
      <t>セイシ</t>
    </rPh>
    <rPh sb="10" eb="12">
      <t>ガゾウ</t>
    </rPh>
    <rPh sb="13" eb="15">
      <t>ウム</t>
    </rPh>
    <phoneticPr fontId="3"/>
  </si>
  <si>
    <t>宮崎県立飯野高等学校</t>
  </si>
  <si>
    <t>飯野</t>
    <phoneticPr fontId="3"/>
  </si>
  <si>
    <t>・</t>
    <phoneticPr fontId="3"/>
  </si>
  <si>
    <t>リストから部門を選ぶ</t>
    <rPh sb="5" eb="7">
      <t>ブモン</t>
    </rPh>
    <rPh sb="8" eb="9">
      <t>エラ</t>
    </rPh>
    <phoneticPr fontId="3"/>
  </si>
  <si>
    <t>※アナのみ</t>
    <phoneticPr fontId="3"/>
  </si>
  <si>
    <t>宮崎県立本庄高等学校</t>
  </si>
  <si>
    <t>本庄</t>
    <phoneticPr fontId="3"/>
  </si>
  <si>
    <t>宮崎県立高鍋高等学校</t>
  </si>
  <si>
    <t>宮崎県立高鍋農業高等学校</t>
  </si>
  <si>
    <t>宮崎県立都農高等学校</t>
  </si>
  <si>
    <t>宮崎県立門川高等学校</t>
  </si>
  <si>
    <t>宮崎県立高千穂高等学校</t>
  </si>
  <si>
    <t>宮崎県立五ヶ瀬中等教育学校</t>
  </si>
  <si>
    <t>五ヶ瀬中等教育</t>
    <rPh sb="3" eb="5">
      <t>チュウトウ</t>
    </rPh>
    <rPh sb="5" eb="7">
      <t>キョウイク</t>
    </rPh>
    <phoneticPr fontId="3"/>
  </si>
  <si>
    <t>日章学園高等学校</t>
  </si>
  <si>
    <t>日向学院高等学校</t>
  </si>
  <si>
    <t>鵬翔高等学校</t>
  </si>
  <si>
    <t>宮崎日本大学高等学校</t>
  </si>
  <si>
    <t>宮崎第一高等学校</t>
  </si>
  <si>
    <t>宮崎学園高等学校</t>
  </si>
  <si>
    <t>明倫館学院</t>
  </si>
  <si>
    <t>日章学園九州国際高等学校</t>
  </si>
  <si>
    <t>小林西高等学校</t>
  </si>
  <si>
    <t>日南学園高等学校</t>
  </si>
  <si>
    <t>延岡学園高等学校</t>
  </si>
  <si>
    <t>聖心ウルスラ学園高等学校</t>
  </si>
  <si>
    <t>都城聖ドミニコ学園高等学校</t>
  </si>
  <si>
    <t>都城高等学校</t>
  </si>
  <si>
    <t>都城東高等学校</t>
  </si>
  <si>
    <t>宮崎県立みやざき中央支援学校</t>
  </si>
  <si>
    <t>みやざき中央支援</t>
    <rPh sb="4" eb="6">
      <t>チュウオウ</t>
    </rPh>
    <rPh sb="6" eb="8">
      <t>シエン</t>
    </rPh>
    <phoneticPr fontId="3"/>
  </si>
  <si>
    <t>　　　　放送専門部会長　殿</t>
  </si>
  <si>
    <t>宮崎県立赤江まつばら支援学校</t>
  </si>
  <si>
    <t>　　　　（宮崎北高等学校副校長）</t>
  </si>
  <si>
    <t>校長名</t>
    <rPh sb="0" eb="3">
      <t>コウチョウメイ</t>
    </rPh>
    <phoneticPr fontId="3"/>
  </si>
  <si>
    <t>印</t>
    <rPh sb="0" eb="1">
      <t>イン</t>
    </rPh>
    <phoneticPr fontId="3"/>
  </si>
  <si>
    <t>宮崎県立みなみのかぜ支援学校</t>
  </si>
  <si>
    <t>宮崎県立清武せいりゅう支援学校</t>
  </si>
  <si>
    <t>宮崎県立日南くろしお支援学校</t>
  </si>
  <si>
    <t>宮崎県立日向ひまわり支援学校</t>
  </si>
  <si>
    <t>日向ひまわり支援</t>
    <phoneticPr fontId="3"/>
  </si>
  <si>
    <t>宮崎県立都城きりしま支援学校 小林校</t>
  </si>
  <si>
    <t>都城きりしま支援 小林</t>
    <phoneticPr fontId="3"/>
  </si>
  <si>
    <t>宮崎県立都城きりしま支援学校</t>
  </si>
  <si>
    <t>都城きりしま支援</t>
    <phoneticPr fontId="3"/>
  </si>
  <si>
    <t>宮崎県立延岡しろやま支援学校</t>
  </si>
  <si>
    <t>延岡しろやま支援</t>
    <phoneticPr fontId="3"/>
  </si>
  <si>
    <t>宮崎県立延岡しろやま支援学校 高千穂校</t>
  </si>
  <si>
    <t>延岡しろやま支援 高千穂</t>
    <phoneticPr fontId="3"/>
  </si>
  <si>
    <t>宮崎県立都城さくら聴覚支援学校</t>
  </si>
  <si>
    <t>都城さくら聴覚支援</t>
    <phoneticPr fontId="3"/>
  </si>
  <si>
    <t>番組部門は
記入不要</t>
    <rPh sb="0" eb="2">
      <t>バングミ</t>
    </rPh>
    <rPh sb="2" eb="4">
      <t>ブモン</t>
    </rPh>
    <rPh sb="6" eb="8">
      <t>キニュウ</t>
    </rPh>
    <rPh sb="8" eb="10">
      <t>フヨウ</t>
    </rPh>
    <phoneticPr fontId="3"/>
  </si>
  <si>
    <t>朗読部門</t>
    <rPh sb="0" eb="2">
      <t>ロウドク</t>
    </rPh>
    <rPh sb="2" eb="4">
      <t>ブモン</t>
    </rPh>
    <phoneticPr fontId="3"/>
  </si>
  <si>
    <t>番組部門</t>
    <rPh sb="0" eb="2">
      <t>バングミ</t>
    </rPh>
    <rPh sb="2" eb="4">
      <t>ブモン</t>
    </rPh>
    <phoneticPr fontId="2"/>
  </si>
  <si>
    <t>朗読作品番号</t>
    <rPh sb="0" eb="2">
      <t>ロウドク</t>
    </rPh>
    <rPh sb="2" eb="4">
      <t>サクヒン</t>
    </rPh>
    <rPh sb="4" eb="6">
      <t>バンゴウ</t>
    </rPh>
    <phoneticPr fontId="3"/>
  </si>
  <si>
    <t>朗読作品名</t>
    <rPh sb="0" eb="2">
      <t>ロウドク</t>
    </rPh>
    <rPh sb="2" eb="4">
      <t>サクヒン</t>
    </rPh>
    <rPh sb="4" eb="5">
      <t>メイ</t>
    </rPh>
    <phoneticPr fontId="3"/>
  </si>
  <si>
    <t>申込用紙　　　　全</t>
    <rPh sb="0" eb="2">
      <t>モウシコミ</t>
    </rPh>
    <rPh sb="2" eb="4">
      <t>ヨウシ</t>
    </rPh>
    <rPh sb="8" eb="9">
      <t>ゼン</t>
    </rPh>
    <phoneticPr fontId="3"/>
  </si>
  <si>
    <t>メディア規格</t>
    <rPh sb="4" eb="6">
      <t>キカク</t>
    </rPh>
    <phoneticPr fontId="2"/>
  </si>
  <si>
    <t>池田輝彦</t>
    <rPh sb="0" eb="4">
      <t>イケダテルヒコ</t>
    </rPh>
    <phoneticPr fontId="2"/>
  </si>
  <si>
    <r>
      <t xml:space="preserve">2人目
</t>
    </r>
    <r>
      <rPr>
        <sz val="8"/>
        <rFont val="ＭＳ Ｐゴシック"/>
        <family val="3"/>
        <charset val="128"/>
      </rPr>
      <t>●(姓と名間は1字空白）</t>
    </r>
    <rPh sb="0" eb="3">
      <t>フタリメ</t>
    </rPh>
    <phoneticPr fontId="3"/>
  </si>
  <si>
    <r>
      <t xml:space="preserve">１人目
</t>
    </r>
    <r>
      <rPr>
        <sz val="8"/>
        <rFont val="ＭＳ Ｐゴシック"/>
        <family val="3"/>
        <charset val="128"/>
      </rPr>
      <t>●(姓と名間は1字空白）</t>
    </r>
    <rPh sb="1" eb="2">
      <t>ニン</t>
    </rPh>
    <rPh sb="2" eb="3">
      <t>メ</t>
    </rPh>
    <phoneticPr fontId="3"/>
  </si>
  <si>
    <r>
      <t>●氏　名
　(姓と名間は1字空白）
●番組部門は作品名
　　</t>
    </r>
    <r>
      <rPr>
        <sz val="8"/>
        <color rgb="FFFF0000"/>
        <rFont val="ＭＳ Ｐゴシック"/>
        <family val="3"/>
        <charset val="128"/>
      </rPr>
      <t>必ず記入すること</t>
    </r>
    <rPh sb="7" eb="8">
      <t>セイ</t>
    </rPh>
    <rPh sb="9" eb="10">
      <t>ナ</t>
    </rPh>
    <rPh sb="10" eb="11">
      <t>アイダ</t>
    </rPh>
    <rPh sb="13" eb="14">
      <t>ジ</t>
    </rPh>
    <rPh sb="14" eb="16">
      <t>クウハク</t>
    </rPh>
    <rPh sb="19" eb="21">
      <t>バングミ</t>
    </rPh>
    <rPh sb="21" eb="23">
      <t>ブモン</t>
    </rPh>
    <rPh sb="24" eb="26">
      <t>サクヒン</t>
    </rPh>
    <rPh sb="33" eb="34">
      <t>カナラ</t>
    </rPh>
    <rPh sb="35" eb="37">
      <t>キニュウ</t>
    </rPh>
    <phoneticPr fontId="3"/>
  </si>
  <si>
    <r>
      <t>●ふりがな
　(姓と名間は1字空白）
●番組部門は作品名の
　よみかた
　　</t>
    </r>
    <r>
      <rPr>
        <sz val="8"/>
        <color rgb="FFFF0000"/>
        <rFont val="ＭＳ Ｐゴシック"/>
        <family val="3"/>
        <charset val="128"/>
      </rPr>
      <t>必ず記入すること</t>
    </r>
    <rPh sb="20" eb="22">
      <t>バングミ</t>
    </rPh>
    <rPh sb="22" eb="24">
      <t>ブモン</t>
    </rPh>
    <rPh sb="25" eb="28">
      <t>サクヒンメイ</t>
    </rPh>
    <rPh sb="38" eb="39">
      <t>カナラ</t>
    </rPh>
    <rPh sb="40" eb="42">
      <t>キニュウ</t>
    </rPh>
    <phoneticPr fontId="3"/>
  </si>
  <si>
    <t>テレビドキュメント</t>
    <phoneticPr fontId="3"/>
  </si>
  <si>
    <t>ラジオドキュメント</t>
    <phoneticPr fontId="3"/>
  </si>
  <si>
    <t>研究発表</t>
    <rPh sb="0" eb="2">
      <t>ケンキュウ</t>
    </rPh>
    <rPh sb="2" eb="4">
      <t>ハッピョウ</t>
    </rPh>
    <phoneticPr fontId="3"/>
  </si>
  <si>
    <t>３年</t>
    <rPh sb="1" eb="2">
      <t>ネン</t>
    </rPh>
    <phoneticPr fontId="3"/>
  </si>
  <si>
    <t>番組のみの参加</t>
    <rPh sb="0" eb="2">
      <t>バングミ</t>
    </rPh>
    <rPh sb="5" eb="7">
      <t>サンカ</t>
    </rPh>
    <phoneticPr fontId="3"/>
  </si>
  <si>
    <t>生徒自署</t>
    <rPh sb="0" eb="2">
      <t>セイト</t>
    </rPh>
    <rPh sb="2" eb="4">
      <t>ジショ</t>
    </rPh>
    <phoneticPr fontId="2"/>
  </si>
  <si>
    <r>
      <t xml:space="preserve">学校名
</t>
    </r>
    <r>
      <rPr>
        <sz val="8"/>
        <color rgb="FFFF0000"/>
        <rFont val="ＭＳ Ｐゴシック"/>
        <family val="3"/>
        <charset val="128"/>
      </rPr>
      <t>記入不要</t>
    </r>
    <rPh sb="0" eb="3">
      <t>ガッコウメイ</t>
    </rPh>
    <rPh sb="5" eb="7">
      <t>キニュウ</t>
    </rPh>
    <rPh sb="7" eb="9">
      <t>フヨウ</t>
    </rPh>
    <phoneticPr fontId="3"/>
  </si>
  <si>
    <t>友情</t>
    <rPh sb="0" eb="2">
      <t>ユウジョウ</t>
    </rPh>
    <phoneticPr fontId="2"/>
  </si>
  <si>
    <t>カラーひよことコーヒー豆</t>
    <rPh sb="11" eb="12">
      <t>マメ</t>
    </rPh>
    <phoneticPr fontId="2"/>
  </si>
  <si>
    <t>流れ星が消えないうちに</t>
    <rPh sb="0" eb="1">
      <t>ナガ</t>
    </rPh>
    <rPh sb="2" eb="3">
      <t>ボシ</t>
    </rPh>
    <rPh sb="4" eb="5">
      <t>キ</t>
    </rPh>
    <phoneticPr fontId="2"/>
  </si>
  <si>
    <t>変身</t>
    <rPh sb="0" eb="2">
      <t>ヘンシン</t>
    </rPh>
    <phoneticPr fontId="2"/>
  </si>
  <si>
    <t>竹取物語</t>
    <rPh sb="0" eb="2">
      <t>タケトリ</t>
    </rPh>
    <rPh sb="2" eb="4">
      <t>モノガタリ</t>
    </rPh>
    <phoneticPr fontId="2"/>
  </si>
  <si>
    <t>創作テレビドラマ</t>
    <rPh sb="0" eb="2">
      <t>ソウサク</t>
    </rPh>
    <phoneticPr fontId="3"/>
  </si>
  <si>
    <t>創作ラジオドラマ</t>
    <rPh sb="0" eb="2">
      <t>ソウサク</t>
    </rPh>
    <phoneticPr fontId="3"/>
  </si>
  <si>
    <t>　</t>
  </si>
  <si>
    <t>申込書①</t>
    <rPh sb="0" eb="3">
      <t>モウシコミショ</t>
    </rPh>
    <phoneticPr fontId="2"/>
  </si>
  <si>
    <t>申込書③</t>
    <rPh sb="0" eb="3">
      <t>モウシコミショ</t>
    </rPh>
    <phoneticPr fontId="2"/>
  </si>
  <si>
    <t>申込書②</t>
    <rPh sb="0" eb="3">
      <t>モウシコミショ</t>
    </rPh>
    <phoneticPr fontId="2"/>
  </si>
  <si>
    <t>DVD-R（テレビ）</t>
    <phoneticPr fontId="2"/>
  </si>
  <si>
    <t>CD-R（ラジオ）</t>
    <phoneticPr fontId="2"/>
  </si>
  <si>
    <t>×1,000円がエントリー代</t>
    <rPh sb="6" eb="7">
      <t>エン</t>
    </rPh>
    <rPh sb="13" eb="14">
      <t>ダイ</t>
    </rPh>
    <phoneticPr fontId="2"/>
  </si>
  <si>
    <t>宮崎県立延岡星雲高等学校</t>
    <rPh sb="6" eb="8">
      <t>セイウン</t>
    </rPh>
    <phoneticPr fontId="2"/>
  </si>
  <si>
    <t>小林秀峰</t>
  </si>
  <si>
    <t>富島</t>
  </si>
  <si>
    <t>日向</t>
  </si>
  <si>
    <t>日向工業</t>
  </si>
  <si>
    <t>福島</t>
  </si>
  <si>
    <t>西都商業</t>
  </si>
  <si>
    <t>妻</t>
  </si>
  <si>
    <t>飯野</t>
  </si>
  <si>
    <t>本庄</t>
  </si>
  <si>
    <t>高鍋</t>
  </si>
  <si>
    <t>高鍋農業</t>
  </si>
  <si>
    <t>都農</t>
  </si>
  <si>
    <t>門川</t>
  </si>
  <si>
    <t>高千穂</t>
  </si>
  <si>
    <t>日南学園高等学校 宮崎穎学館</t>
  </si>
  <si>
    <t>日南学園 宮崎穎学館</t>
  </si>
  <si>
    <t>日章学園</t>
  </si>
  <si>
    <t>日向学院</t>
  </si>
  <si>
    <t>鵬翔</t>
  </si>
  <si>
    <t>宮崎日大</t>
  </si>
  <si>
    <t>宮崎第一</t>
  </si>
  <si>
    <t>宮崎学園</t>
  </si>
  <si>
    <t>明倫館</t>
  </si>
  <si>
    <t>日章学園 九州国際</t>
  </si>
  <si>
    <t>小林西</t>
  </si>
  <si>
    <t>日南学園</t>
  </si>
  <si>
    <t>延岡学園</t>
  </si>
  <si>
    <t>聖心ウルスラ</t>
  </si>
  <si>
    <t>都城聖ドミニコ</t>
  </si>
  <si>
    <t>都城</t>
  </si>
  <si>
    <t>都城東</t>
  </si>
  <si>
    <t>赤江まつばら支援</t>
  </si>
  <si>
    <t>みなみのかぜ支援</t>
  </si>
  <si>
    <t>清武せいりゅう支援</t>
  </si>
  <si>
    <t>日南くろしお支援</t>
  </si>
  <si>
    <t>日向ひまわり支援</t>
  </si>
  <si>
    <t>都城きりしま支援 小林</t>
  </si>
  <si>
    <t>都城きりしま支援</t>
  </si>
  <si>
    <t>延岡しろやま支援</t>
  </si>
  <si>
    <t>延岡しろやま支援 高千穂</t>
  </si>
  <si>
    <t>都城さくら聴覚支援</t>
  </si>
  <si>
    <t>郵送する際に、必ず同封してください。</t>
    <rPh sb="0" eb="2">
      <t>ユウソウ</t>
    </rPh>
    <rPh sb="4" eb="5">
      <t>サイ</t>
    </rPh>
    <rPh sb="7" eb="8">
      <t>カナラ</t>
    </rPh>
    <rPh sb="9" eb="11">
      <t>ドウフウ</t>
    </rPh>
    <phoneticPr fontId="2"/>
  </si>
  <si>
    <t>第63回NHK杯全国放送コンテスト宮崎大会　宮崎県予選（エントリー一覧）</t>
    <rPh sb="7" eb="8">
      <t>ハイ</t>
    </rPh>
    <rPh sb="8" eb="10">
      <t>ゼンコク</t>
    </rPh>
    <rPh sb="17" eb="19">
      <t>ミヤザキ</t>
    </rPh>
    <rPh sb="22" eb="25">
      <t>ミヤザキケン</t>
    </rPh>
    <rPh sb="25" eb="27">
      <t>ヨセン</t>
    </rPh>
    <rPh sb="33" eb="35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</si>
</sst>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#0&quot;人&quot;"/>
    <numFmt numFmtId="177" formatCode="##0&quot;作品&quot;"/>
    <numFmt numFmtId="178" formatCode="[$-411]ggge&quot;年&quot;m&quot;月&quot;d&quot;日&quot;;@"/>
    <numFmt numFmtId="179" formatCode="##0&quot;（人/作品）&quot;"/>
  </numFmts>
  <fonts count="39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4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4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name val="HGP創英角ｺﾞｼｯｸUB"/>
      <family val="3"/>
      <charset val="128"/>
    </font>
    <font>
      <sz val="11"/>
      <color theme="0"/>
      <name val="ＭＳ Ｐゴシック"/>
      <family val="2"/>
      <charset val="128"/>
    </font>
    <font>
      <sz val="12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u/>
      <sz val="12"/>
      <color indexed="81"/>
      <name val="ＭＳ Ｐゴシック"/>
      <family val="3"/>
      <charset val="128"/>
    </font>
    <font>
      <sz val="10"/>
      <color theme="1"/>
      <name val="HGｺﾞｼｯｸE"/>
      <family val="3"/>
      <charset val="128"/>
    </font>
    <font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96">
    <border>
      <left/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theme="1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theme="1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medium">
        <color theme="1"/>
      </left>
      <right style="dotted">
        <color indexed="64"/>
      </right>
      <top style="double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theme="1"/>
      </bottom>
      <diagonal/>
    </border>
    <border>
      <left/>
      <right style="medium">
        <color indexed="64"/>
      </right>
      <top style="thin">
        <color indexed="64"/>
      </top>
      <bottom style="double">
        <color theme="1"/>
      </bottom>
      <diagonal/>
    </border>
    <border>
      <left style="dotted">
        <color indexed="64"/>
      </left>
      <right style="medium">
        <color indexed="64"/>
      </right>
      <top style="double">
        <color theme="1"/>
      </top>
      <bottom style="thin">
        <color indexed="64"/>
      </bottom>
      <diagonal/>
    </border>
    <border>
      <left style="medium">
        <color theme="1"/>
      </left>
      <right style="dotted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dotted">
        <color indexed="64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dotted">
        <color indexed="64"/>
      </right>
      <top/>
      <bottom style="thin">
        <color theme="1"/>
      </bottom>
      <diagonal/>
    </border>
    <border>
      <left style="dotted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theme="1"/>
      </right>
      <top style="double">
        <color indexed="64"/>
      </top>
      <bottom/>
      <diagonal/>
    </border>
    <border>
      <left style="medium">
        <color rgb="FF008000"/>
      </left>
      <right/>
      <top style="medium">
        <color rgb="FF008000"/>
      </top>
      <bottom/>
      <diagonal/>
    </border>
    <border>
      <left/>
      <right/>
      <top style="medium">
        <color rgb="FF008000"/>
      </top>
      <bottom/>
      <diagonal/>
    </border>
    <border>
      <left/>
      <right style="medium">
        <color rgb="FF008000"/>
      </right>
      <top style="medium">
        <color rgb="FF008000"/>
      </top>
      <bottom/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 style="medium">
        <color rgb="FF008000"/>
      </left>
      <right/>
      <top/>
      <bottom style="medium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>
      <left/>
      <right/>
      <top style="medium">
        <color rgb="FF008000"/>
      </top>
      <bottom style="medium">
        <color rgb="FF008000"/>
      </bottom>
      <diagonal/>
    </border>
    <border>
      <left/>
      <right style="medium">
        <color rgb="FF008000"/>
      </right>
      <top style="medium">
        <color rgb="FF008000"/>
      </top>
      <bottom style="medium">
        <color rgb="FF008000"/>
      </bottom>
      <diagonal/>
    </border>
  </borders>
  <cellStyleXfs count="1">
    <xf numFmtId="0" fontId="0" fillId="0" borderId="0">
      <alignment vertical="center"/>
    </xf>
  </cellStyleXfs>
  <cellXfs count="28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Protection="1">
      <alignment vertical="center"/>
    </xf>
    <xf numFmtId="0" fontId="5" fillId="0" borderId="0" xfId="0" applyFont="1" applyAlignment="1" applyProtection="1">
      <alignment vertical="top"/>
    </xf>
    <xf numFmtId="0" fontId="6" fillId="0" borderId="0" xfId="0" applyFont="1">
      <alignment vertical="center"/>
    </xf>
    <xf numFmtId="0" fontId="7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12" fillId="0" borderId="0" xfId="0" applyFont="1" applyBorder="1" applyAlignment="1" applyProtection="1">
      <alignment vertical="top" wrapText="1"/>
    </xf>
    <xf numFmtId="0" fontId="14" fillId="0" borderId="0" xfId="0" applyFont="1" applyFill="1" applyBorder="1" applyAlignment="1" applyProtection="1">
      <alignment horizontal="left" vertical="center"/>
    </xf>
    <xf numFmtId="0" fontId="15" fillId="0" borderId="5" xfId="0" applyFont="1" applyFill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8" fillId="0" borderId="9" xfId="0" applyFont="1" applyFill="1" applyBorder="1" applyAlignment="1" applyProtection="1">
      <alignment horizontal="left" vertical="center" shrinkToFit="1"/>
    </xf>
    <xf numFmtId="0" fontId="8" fillId="0" borderId="5" xfId="0" applyFont="1" applyFill="1" applyBorder="1" applyAlignment="1" applyProtection="1">
      <alignment horizontal="left" vertical="center" shrinkToFit="1"/>
    </xf>
    <xf numFmtId="0" fontId="15" fillId="0" borderId="5" xfId="0" applyFont="1" applyFill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wrapText="1" shrinkToFit="1"/>
    </xf>
    <xf numFmtId="0" fontId="8" fillId="0" borderId="12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0" fontId="15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6" fillId="0" borderId="0" xfId="0" applyFont="1" applyFill="1">
      <alignment vertical="center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/>
    <xf numFmtId="0" fontId="6" fillId="0" borderId="0" xfId="0" applyFont="1" applyAlignment="1"/>
    <xf numFmtId="0" fontId="11" fillId="0" borderId="0" xfId="0" applyFont="1" applyProtection="1">
      <alignment vertical="center"/>
    </xf>
    <xf numFmtId="176" fontId="0" fillId="4" borderId="16" xfId="0" applyNumberForma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right" vertical="center"/>
    </xf>
    <xf numFmtId="0" fontId="6" fillId="0" borderId="19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right" vertical="center"/>
    </xf>
    <xf numFmtId="0" fontId="8" fillId="2" borderId="20" xfId="0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vertical="center"/>
    </xf>
    <xf numFmtId="0" fontId="17" fillId="0" borderId="21" xfId="0" applyFont="1" applyBorder="1" applyAlignment="1" applyProtection="1">
      <alignment horizontal="right" vertical="center"/>
    </xf>
    <xf numFmtId="0" fontId="9" fillId="0" borderId="21" xfId="0" applyFont="1" applyFill="1" applyBorder="1" applyAlignment="1" applyProtection="1">
      <alignment vertical="center"/>
    </xf>
    <xf numFmtId="0" fontId="10" fillId="0" borderId="21" xfId="0" applyFont="1" applyFill="1" applyBorder="1" applyAlignment="1" applyProtection="1">
      <alignment vertical="center"/>
    </xf>
    <xf numFmtId="0" fontId="0" fillId="0" borderId="21" xfId="0" applyFont="1" applyFill="1" applyBorder="1" applyAlignment="1" applyProtection="1">
      <alignment horizontal="center" vertical="center"/>
    </xf>
    <xf numFmtId="0" fontId="8" fillId="2" borderId="39" xfId="0" applyFont="1" applyFill="1" applyBorder="1" applyAlignment="1" applyProtection="1">
      <alignment horizontal="left" vertical="center"/>
      <protection locked="0"/>
    </xf>
    <xf numFmtId="0" fontId="20" fillId="0" borderId="41" xfId="0" applyFont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20" fillId="0" borderId="42" xfId="0" applyFont="1" applyBorder="1" applyAlignment="1" applyProtection="1">
      <alignment horizontal="center" vertical="center"/>
    </xf>
    <xf numFmtId="0" fontId="0" fillId="2" borderId="43" xfId="0" applyFont="1" applyFill="1" applyBorder="1" applyAlignment="1" applyProtection="1">
      <alignment horizontal="center" vertical="center"/>
      <protection locked="0"/>
    </xf>
    <xf numFmtId="0" fontId="20" fillId="0" borderId="44" xfId="0" applyFont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2" borderId="46" xfId="0" applyFont="1" applyFill="1" applyBorder="1" applyAlignment="1" applyProtection="1">
      <alignment horizontal="left" vertical="center"/>
      <protection locked="0"/>
    </xf>
    <xf numFmtId="0" fontId="20" fillId="0" borderId="48" xfId="0" applyFont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0" fillId="2" borderId="49" xfId="0" applyFont="1" applyFill="1" applyBorder="1" applyAlignment="1" applyProtection="1">
      <alignment horizontal="center" vertical="center"/>
      <protection locked="0"/>
    </xf>
    <xf numFmtId="0" fontId="20" fillId="0" borderId="27" xfId="0" applyFont="1" applyBorder="1" applyAlignment="1" applyProtection="1">
      <alignment horizontal="center" vertical="center"/>
    </xf>
    <xf numFmtId="0" fontId="8" fillId="2" borderId="50" xfId="0" applyFont="1" applyFill="1" applyBorder="1" applyAlignment="1" applyProtection="1">
      <alignment horizontal="left" vertical="center"/>
      <protection locked="0"/>
    </xf>
    <xf numFmtId="0" fontId="8" fillId="2" borderId="51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20" fillId="0" borderId="52" xfId="0" applyFont="1" applyBorder="1" applyAlignment="1" applyProtection="1">
      <alignment horizontal="center" vertical="center"/>
    </xf>
    <xf numFmtId="0" fontId="20" fillId="0" borderId="53" xfId="0" applyFont="1" applyBorder="1" applyAlignment="1" applyProtection="1">
      <alignment horizontal="center" vertical="center"/>
    </xf>
    <xf numFmtId="0" fontId="20" fillId="0" borderId="54" xfId="0" applyFont="1" applyBorder="1" applyAlignment="1" applyProtection="1">
      <alignment horizontal="center" vertical="center"/>
    </xf>
    <xf numFmtId="0" fontId="20" fillId="0" borderId="55" xfId="0" applyFon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/>
    <xf numFmtId="0" fontId="0" fillId="0" borderId="0" xfId="0" applyAlignment="1"/>
    <xf numFmtId="0" fontId="3" fillId="0" borderId="0" xfId="0" applyFont="1" applyAlignment="1" applyProtection="1"/>
    <xf numFmtId="0" fontId="0" fillId="0" borderId="0" xfId="0" applyAlignment="1" applyProtection="1">
      <alignment horizontal="center" vertical="center"/>
    </xf>
    <xf numFmtId="0" fontId="13" fillId="0" borderId="19" xfId="0" applyFont="1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45" xfId="0" applyBorder="1" applyAlignment="1" applyProtection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center"/>
    </xf>
    <xf numFmtId="0" fontId="12" fillId="0" borderId="0" xfId="0" applyFont="1" applyAlignment="1" applyProtection="1">
      <alignment horizontal="left"/>
    </xf>
    <xf numFmtId="0" fontId="22" fillId="0" borderId="0" xfId="0" applyFont="1">
      <alignment vertical="center"/>
    </xf>
    <xf numFmtId="0" fontId="22" fillId="0" borderId="0" xfId="0" applyFont="1" applyProtection="1">
      <alignment vertical="center"/>
    </xf>
    <xf numFmtId="0" fontId="23" fillId="0" borderId="0" xfId="0" applyFont="1" applyAlignment="1" applyProtection="1">
      <alignment vertical="top"/>
    </xf>
    <xf numFmtId="0" fontId="25" fillId="0" borderId="0" xfId="0" applyFont="1" applyBorder="1" applyAlignment="1" applyProtection="1"/>
    <xf numFmtId="0" fontId="25" fillId="0" borderId="0" xfId="0" applyFont="1" applyAlignment="1" applyProtection="1"/>
    <xf numFmtId="0" fontId="25" fillId="0" borderId="0" xfId="0" applyFont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right" vertical="center"/>
    </xf>
    <xf numFmtId="0" fontId="12" fillId="0" borderId="12" xfId="0" applyFont="1" applyFill="1" applyBorder="1" applyAlignment="1" applyProtection="1">
      <alignment horizontal="right" vertical="center"/>
    </xf>
    <xf numFmtId="0" fontId="13" fillId="0" borderId="5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8" fillId="2" borderId="59" xfId="0" applyFont="1" applyFill="1" applyBorder="1" applyAlignment="1" applyProtection="1">
      <alignment horizontal="left" vertical="center"/>
      <protection locked="0"/>
    </xf>
    <xf numFmtId="0" fontId="8" fillId="2" borderId="60" xfId="0" applyFont="1" applyFill="1" applyBorder="1" applyAlignment="1" applyProtection="1">
      <alignment horizontal="left" vertical="center"/>
      <protection locked="0"/>
    </xf>
    <xf numFmtId="0" fontId="8" fillId="2" borderId="61" xfId="0" applyFont="1" applyFill="1" applyBorder="1" applyAlignment="1" applyProtection="1">
      <alignment horizontal="left" vertical="center"/>
      <protection locked="0"/>
    </xf>
    <xf numFmtId="0" fontId="8" fillId="2" borderId="62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0" borderId="6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26" fillId="2" borderId="19" xfId="0" applyFont="1" applyFill="1" applyBorder="1" applyAlignment="1" applyProtection="1">
      <alignment horizontal="center" vertical="center" wrapText="1"/>
      <protection locked="0"/>
    </xf>
    <xf numFmtId="0" fontId="8" fillId="2" borderId="73" xfId="0" applyFont="1" applyFill="1" applyBorder="1" applyAlignment="1" applyProtection="1">
      <alignment horizontal="left" vertical="center"/>
    </xf>
    <xf numFmtId="0" fontId="8" fillId="2" borderId="74" xfId="0" applyFont="1" applyFill="1" applyBorder="1" applyAlignment="1" applyProtection="1">
      <alignment horizontal="left" vertical="center"/>
    </xf>
    <xf numFmtId="0" fontId="8" fillId="2" borderId="75" xfId="0" applyFont="1" applyFill="1" applyBorder="1" applyAlignment="1" applyProtection="1">
      <alignment horizontal="left" vertical="center"/>
    </xf>
    <xf numFmtId="0" fontId="20" fillId="0" borderId="76" xfId="0" applyFont="1" applyBorder="1" applyAlignment="1" applyProtection="1">
      <alignment horizontal="center" vertical="center"/>
    </xf>
    <xf numFmtId="0" fontId="27" fillId="0" borderId="0" xfId="0" applyFont="1" applyProtection="1">
      <alignment vertical="center"/>
    </xf>
    <xf numFmtId="0" fontId="27" fillId="0" borderId="0" xfId="0" applyFont="1">
      <alignment vertical="center"/>
    </xf>
    <xf numFmtId="0" fontId="1" fillId="0" borderId="0" xfId="0" applyFont="1" applyProtection="1">
      <alignment vertical="center"/>
    </xf>
    <xf numFmtId="0" fontId="1" fillId="0" borderId="0" xfId="0" applyFont="1">
      <alignment vertical="center"/>
    </xf>
    <xf numFmtId="0" fontId="28" fillId="0" borderId="0" xfId="0" applyFont="1" applyProtection="1">
      <alignment vertical="center"/>
    </xf>
    <xf numFmtId="0" fontId="7" fillId="0" borderId="0" xfId="0" applyFont="1" applyAlignment="1" applyProtection="1"/>
    <xf numFmtId="0" fontId="29" fillId="0" borderId="0" xfId="0" applyFont="1" applyAlignment="1" applyProtection="1"/>
    <xf numFmtId="0" fontId="0" fillId="0" borderId="72" xfId="0" applyBorder="1" applyAlignment="1" applyProtection="1">
      <alignment horizontal="center" vertical="center" wrapText="1"/>
    </xf>
    <xf numFmtId="0" fontId="0" fillId="0" borderId="72" xfId="0" applyBorder="1" applyAlignment="1" applyProtection="1">
      <alignment vertical="center"/>
    </xf>
    <xf numFmtId="0" fontId="0" fillId="0" borderId="72" xfId="0" applyBorder="1" applyAlignment="1" applyProtection="1">
      <alignment horizontal="left" vertical="center"/>
    </xf>
    <xf numFmtId="0" fontId="0" fillId="0" borderId="71" xfId="0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center" vertical="center"/>
    </xf>
    <xf numFmtId="0" fontId="0" fillId="5" borderId="71" xfId="0" applyFill="1" applyBorder="1" applyAlignment="1" applyProtection="1">
      <alignment horizontal="right" vertical="center"/>
    </xf>
    <xf numFmtId="0" fontId="13" fillId="0" borderId="19" xfId="0" applyFont="1" applyBorder="1" applyAlignment="1" applyProtection="1">
      <alignment horizontal="left" vertical="center"/>
    </xf>
    <xf numFmtId="0" fontId="19" fillId="0" borderId="0" xfId="0" applyFont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top"/>
    </xf>
    <xf numFmtId="0" fontId="0" fillId="0" borderId="0" xfId="0" applyFont="1" applyBorder="1" applyAlignment="1" applyProtection="1">
      <alignment horizontal="center"/>
    </xf>
    <xf numFmtId="0" fontId="24" fillId="0" borderId="0" xfId="0" applyFont="1" applyProtection="1">
      <alignment vertical="center"/>
    </xf>
    <xf numFmtId="0" fontId="8" fillId="0" borderId="0" xfId="0" applyFont="1" applyFill="1" applyBorder="1" applyAlignment="1" applyProtection="1">
      <alignment vertical="center" wrapText="1" shrinkToFit="1"/>
    </xf>
    <xf numFmtId="0" fontId="8" fillId="2" borderId="20" xfId="0" applyFont="1" applyFill="1" applyBorder="1" applyAlignment="1" applyProtection="1">
      <alignment horizontal="center" vertical="center"/>
    </xf>
    <xf numFmtId="0" fontId="20" fillId="0" borderId="31" xfId="0" applyFont="1" applyFill="1" applyBorder="1" applyAlignment="1" applyProtection="1">
      <alignment horizontal="center" vertical="center" wrapText="1"/>
    </xf>
    <xf numFmtId="0" fontId="12" fillId="3" borderId="33" xfId="0" applyFont="1" applyFill="1" applyBorder="1" applyAlignment="1" applyProtection="1">
      <alignment horizontal="center" vertical="center" wrapText="1"/>
    </xf>
    <xf numFmtId="0" fontId="0" fillId="2" borderId="49" xfId="0" applyFont="1" applyFill="1" applyBorder="1" applyAlignment="1" applyProtection="1">
      <alignment horizontal="center" vertical="center"/>
    </xf>
    <xf numFmtId="0" fontId="0" fillId="2" borderId="40" xfId="0" applyFont="1" applyFill="1" applyBorder="1" applyAlignment="1" applyProtection="1">
      <alignment horizontal="center" vertical="center"/>
    </xf>
    <xf numFmtId="0" fontId="0" fillId="2" borderId="47" xfId="0" applyFont="1" applyFill="1" applyBorder="1" applyAlignment="1" applyProtection="1">
      <alignment horizontal="center" vertical="center"/>
    </xf>
    <xf numFmtId="0" fontId="13" fillId="2" borderId="45" xfId="0" applyFont="1" applyFill="1" applyBorder="1" applyAlignment="1" applyProtection="1">
      <alignment horizontal="left" vertical="center"/>
    </xf>
    <xf numFmtId="0" fontId="13" fillId="2" borderId="45" xfId="0" applyFont="1" applyFill="1" applyBorder="1" applyAlignment="1" applyProtection="1">
      <alignment vertical="center"/>
    </xf>
    <xf numFmtId="0" fontId="13" fillId="0" borderId="45" xfId="0" applyFont="1" applyFill="1" applyBorder="1" applyAlignment="1" applyProtection="1">
      <alignment vertical="center"/>
    </xf>
    <xf numFmtId="0" fontId="0" fillId="2" borderId="79" xfId="0" applyFont="1" applyFill="1" applyBorder="1" applyAlignment="1" applyProtection="1">
      <alignment horizontal="center" vertical="center"/>
      <protection locked="0"/>
    </xf>
    <xf numFmtId="0" fontId="0" fillId="2" borderId="47" xfId="0" applyFont="1" applyFill="1" applyBorder="1" applyAlignment="1" applyProtection="1">
      <alignment horizontal="center" vertical="center"/>
      <protection locked="0"/>
    </xf>
    <xf numFmtId="0" fontId="20" fillId="0" borderId="80" xfId="0" applyFont="1" applyBorder="1" applyAlignment="1" applyProtection="1">
      <alignment horizontal="center" vertical="center"/>
    </xf>
    <xf numFmtId="0" fontId="20" fillId="0" borderId="82" xfId="0" applyFont="1" applyBorder="1" applyAlignment="1" applyProtection="1">
      <alignment horizontal="center" vertical="center"/>
    </xf>
    <xf numFmtId="0" fontId="20" fillId="0" borderId="81" xfId="0" applyFont="1" applyBorder="1" applyAlignment="1" applyProtection="1">
      <alignment horizontal="center" vertical="center"/>
    </xf>
    <xf numFmtId="0" fontId="0" fillId="0" borderId="72" xfId="0" applyFill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vertical="center" shrinkToFit="1"/>
    </xf>
    <xf numFmtId="0" fontId="6" fillId="0" borderId="21" xfId="0" applyFont="1" applyBorder="1" applyProtection="1">
      <alignment vertical="center"/>
    </xf>
    <xf numFmtId="0" fontId="32" fillId="0" borderId="38" xfId="0" applyFont="1" applyBorder="1" applyAlignment="1" applyProtection="1">
      <alignment horizontal="left" vertical="center"/>
    </xf>
    <xf numFmtId="0" fontId="32" fillId="0" borderId="56" xfId="0" applyFont="1" applyBorder="1" applyAlignment="1" applyProtection="1">
      <alignment horizontal="left" vertical="center"/>
    </xf>
    <xf numFmtId="0" fontId="32" fillId="0" borderId="57" xfId="0" applyFont="1" applyBorder="1" applyAlignment="1" applyProtection="1">
      <alignment horizontal="left" vertical="center"/>
    </xf>
    <xf numFmtId="0" fontId="32" fillId="0" borderId="29" xfId="0" applyFont="1" applyBorder="1" applyAlignment="1" applyProtection="1">
      <alignment horizontal="left" vertical="center"/>
    </xf>
    <xf numFmtId="0" fontId="33" fillId="0" borderId="23" xfId="0" applyFont="1" applyBorder="1" applyAlignment="1" applyProtection="1">
      <alignment horizontal="center" vertical="center" wrapText="1"/>
    </xf>
    <xf numFmtId="177" fontId="0" fillId="4" borderId="17" xfId="0" applyNumberForma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left" vertical="center"/>
    </xf>
    <xf numFmtId="177" fontId="0" fillId="0" borderId="0" xfId="0" applyNumberFormat="1" applyFill="1" applyBorder="1" applyAlignment="1" applyProtection="1">
      <alignment vertical="center"/>
    </xf>
    <xf numFmtId="176" fontId="0" fillId="0" borderId="0" xfId="0" applyNumberFormat="1" applyFill="1" applyBorder="1" applyAlignment="1" applyProtection="1">
      <alignment horizontal="center" vertical="center"/>
    </xf>
    <xf numFmtId="177" fontId="0" fillId="0" borderId="0" xfId="0" applyNumberFormat="1" applyFill="1" applyBorder="1" applyAlignment="1" applyProtection="1">
      <alignment horizontal="center" vertical="center"/>
    </xf>
    <xf numFmtId="0" fontId="30" fillId="4" borderId="13" xfId="0" applyFont="1" applyFill="1" applyBorder="1" applyAlignment="1" applyProtection="1">
      <alignment horizontal="center" vertical="center" wrapText="1"/>
    </xf>
    <xf numFmtId="0" fontId="31" fillId="4" borderId="13" xfId="0" applyFont="1" applyFill="1" applyBorder="1" applyAlignment="1" applyProtection="1">
      <alignment horizontal="center" vertical="center" wrapText="1"/>
    </xf>
    <xf numFmtId="0" fontId="31" fillId="4" borderId="58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4" borderId="14" xfId="0" applyFont="1" applyFill="1" applyBorder="1" applyAlignment="1" applyProtection="1">
      <alignment horizontal="center" vertical="center" wrapText="1"/>
    </xf>
    <xf numFmtId="0" fontId="31" fillId="0" borderId="58" xfId="0" applyFont="1" applyFill="1" applyBorder="1" applyAlignment="1" applyProtection="1">
      <alignment horizontal="center" vertical="center" wrapText="1"/>
    </xf>
    <xf numFmtId="177" fontId="0" fillId="0" borderId="58" xfId="0" applyNumberFormat="1" applyFill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0" fontId="26" fillId="2" borderId="83" xfId="0" applyFont="1" applyFill="1" applyBorder="1" applyAlignment="1" applyProtection="1">
      <alignment horizontal="center" vertical="center" wrapText="1"/>
      <protection locked="0"/>
    </xf>
    <xf numFmtId="0" fontId="35" fillId="2" borderId="84" xfId="0" applyFont="1" applyFill="1" applyBorder="1" applyAlignment="1" applyProtection="1">
      <alignment horizontal="center" vertical="center"/>
      <protection locked="0"/>
    </xf>
    <xf numFmtId="0" fontId="35" fillId="2" borderId="68" xfId="0" applyFont="1" applyFill="1" applyBorder="1" applyAlignment="1" applyProtection="1">
      <alignment horizontal="center" vertical="center"/>
      <protection locked="0"/>
    </xf>
    <xf numFmtId="0" fontId="35" fillId="2" borderId="69" xfId="0" applyFont="1" applyFill="1" applyBorder="1" applyAlignment="1" applyProtection="1">
      <alignment horizontal="center" vertical="center"/>
      <protection locked="0"/>
    </xf>
    <xf numFmtId="0" fontId="35" fillId="2" borderId="70" xfId="0" applyFont="1" applyFill="1" applyBorder="1" applyAlignment="1" applyProtection="1">
      <alignment horizontal="center" vertical="center"/>
      <protection locked="0"/>
    </xf>
    <xf numFmtId="0" fontId="11" fillId="3" borderId="13" xfId="0" applyFont="1" applyFill="1" applyBorder="1" applyProtection="1">
      <alignment vertical="center"/>
    </xf>
    <xf numFmtId="0" fontId="24" fillId="0" borderId="0" xfId="0" applyFont="1" applyFill="1" applyProtection="1">
      <alignment vertical="center"/>
    </xf>
    <xf numFmtId="0" fontId="28" fillId="0" borderId="0" xfId="0" applyFont="1" applyFill="1" applyProtection="1">
      <alignment vertical="center"/>
    </xf>
    <xf numFmtId="0" fontId="27" fillId="0" borderId="0" xfId="0" applyFont="1" applyFill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>
      <alignment vertical="center"/>
    </xf>
    <xf numFmtId="0" fontId="8" fillId="0" borderId="85" xfId="0" applyFont="1" applyBorder="1" applyAlignment="1" applyProtection="1">
      <alignment horizontal="center" vertical="center"/>
    </xf>
    <xf numFmtId="0" fontId="0" fillId="0" borderId="86" xfId="0" applyFont="1" applyFill="1" applyBorder="1" applyAlignment="1" applyProtection="1">
      <alignment horizontal="center" vertical="center"/>
    </xf>
    <xf numFmtId="0" fontId="6" fillId="0" borderId="86" xfId="0" applyFont="1" applyFill="1" applyBorder="1" applyProtection="1">
      <alignment vertical="center"/>
    </xf>
    <xf numFmtId="0" fontId="6" fillId="0" borderId="86" xfId="0" applyFont="1" applyFill="1" applyBorder="1" applyAlignment="1" applyProtection="1">
      <alignment vertical="center"/>
    </xf>
    <xf numFmtId="0" fontId="6" fillId="0" borderId="87" xfId="0" applyFont="1" applyBorder="1" applyAlignment="1" applyProtection="1">
      <alignment vertical="center"/>
    </xf>
    <xf numFmtId="0" fontId="6" fillId="0" borderId="88" xfId="0" applyFont="1" applyBorder="1">
      <alignment vertical="center"/>
    </xf>
    <xf numFmtId="0" fontId="31" fillId="0" borderId="89" xfId="0" applyFont="1" applyFill="1" applyBorder="1" applyAlignment="1" applyProtection="1">
      <alignment vertical="center" wrapText="1"/>
    </xf>
    <xf numFmtId="177" fontId="0" fillId="0" borderId="89" xfId="0" applyNumberFormat="1" applyFill="1" applyBorder="1" applyAlignment="1" applyProtection="1">
      <alignment vertical="center"/>
    </xf>
    <xf numFmtId="0" fontId="11" fillId="0" borderId="88" xfId="0" applyFont="1" applyBorder="1" applyProtection="1">
      <alignment vertical="center"/>
    </xf>
    <xf numFmtId="177" fontId="0" fillId="0" borderId="89" xfId="0" applyNumberFormat="1" applyFill="1" applyBorder="1" applyAlignment="1" applyProtection="1">
      <alignment horizontal="center" vertical="center"/>
    </xf>
    <xf numFmtId="0" fontId="11" fillId="0" borderId="90" xfId="0" applyFont="1" applyFill="1" applyBorder="1" applyProtection="1">
      <alignment vertical="center"/>
    </xf>
    <xf numFmtId="177" fontId="0" fillId="0" borderId="91" xfId="0" applyNumberFormat="1" applyFill="1" applyBorder="1" applyAlignment="1" applyProtection="1">
      <alignment vertical="center"/>
    </xf>
    <xf numFmtId="177" fontId="0" fillId="0" borderId="91" xfId="0" applyNumberFormat="1" applyFill="1" applyBorder="1" applyAlignment="1" applyProtection="1">
      <alignment horizontal="center" vertical="center"/>
    </xf>
    <xf numFmtId="0" fontId="0" fillId="0" borderId="91" xfId="0" applyFill="1" applyBorder="1" applyProtection="1">
      <alignment vertical="center"/>
    </xf>
    <xf numFmtId="177" fontId="0" fillId="0" borderId="92" xfId="0" applyNumberFormat="1" applyFill="1" applyBorder="1" applyAlignment="1" applyProtection="1">
      <alignment horizontal="center" vertical="center"/>
    </xf>
    <xf numFmtId="0" fontId="33" fillId="0" borderId="0" xfId="0" applyFont="1" applyFill="1" applyAlignment="1" applyProtection="1">
      <alignment horizontal="right" vertical="center"/>
    </xf>
    <xf numFmtId="0" fontId="8" fillId="0" borderId="93" xfId="0" applyFont="1" applyBorder="1" applyAlignment="1" applyProtection="1">
      <alignment horizontal="center"/>
    </xf>
    <xf numFmtId="0" fontId="6" fillId="0" borderId="95" xfId="0" applyFont="1" applyBorder="1" applyAlignment="1" applyProtection="1"/>
    <xf numFmtId="177" fontId="37" fillId="0" borderId="0" xfId="0" applyNumberFormat="1" applyFont="1" applyFill="1" applyBorder="1" applyAlignment="1" applyProtection="1">
      <alignment horizontal="center" vertical="center"/>
    </xf>
    <xf numFmtId="177" fontId="0" fillId="4" borderId="17" xfId="0" applyNumberFormat="1" applyFill="1" applyBorder="1" applyAlignment="1" applyProtection="1">
      <alignment horizontal="center" vertical="center"/>
    </xf>
    <xf numFmtId="0" fontId="21" fillId="0" borderId="0" xfId="0" applyFont="1" applyFill="1" applyBorder="1" applyProtection="1">
      <alignment vertical="center"/>
    </xf>
    <xf numFmtId="179" fontId="33" fillId="3" borderId="16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12" fillId="2" borderId="5" xfId="0" applyFont="1" applyFill="1" applyBorder="1" applyAlignment="1" applyProtection="1">
      <alignment horizontal="left" vertical="center"/>
      <protection locked="0"/>
    </xf>
    <xf numFmtId="0" fontId="12" fillId="2" borderId="0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6" fillId="2" borderId="10" xfId="0" applyNumberFormat="1" applyFont="1" applyFill="1" applyBorder="1" applyAlignment="1" applyProtection="1">
      <alignment horizontal="left" vertical="center"/>
      <protection locked="0"/>
    </xf>
    <xf numFmtId="0" fontId="16" fillId="2" borderId="11" xfId="0" applyNumberFormat="1" applyFont="1" applyFill="1" applyBorder="1" applyAlignment="1" applyProtection="1">
      <alignment horizontal="left" vertical="center"/>
      <protection locked="0"/>
    </xf>
    <xf numFmtId="0" fontId="12" fillId="3" borderId="66" xfId="0" applyFont="1" applyFill="1" applyBorder="1" applyAlignment="1" applyProtection="1">
      <alignment horizontal="center" vertical="center" wrapText="1"/>
    </xf>
    <xf numFmtId="0" fontId="12" fillId="3" borderId="67" xfId="0" applyFont="1" applyFill="1" applyBorder="1" applyAlignment="1" applyProtection="1">
      <alignment horizontal="center" vertical="center" wrapText="1"/>
    </xf>
    <xf numFmtId="0" fontId="33" fillId="0" borderId="64" xfId="0" applyFont="1" applyBorder="1" applyAlignment="1" applyProtection="1">
      <alignment horizontal="center" vertical="center"/>
    </xf>
    <xf numFmtId="0" fontId="33" fillId="0" borderId="65" xfId="0" applyFont="1" applyBorder="1" applyAlignment="1" applyProtection="1">
      <alignment horizontal="center" vertical="center"/>
    </xf>
    <xf numFmtId="0" fontId="33" fillId="0" borderId="29" xfId="0" applyFont="1" applyBorder="1" applyAlignment="1" applyProtection="1">
      <alignment horizontal="center" vertical="center"/>
    </xf>
    <xf numFmtId="0" fontId="33" fillId="0" borderId="26" xfId="0" applyFont="1" applyBorder="1" applyAlignment="1" applyProtection="1">
      <alignment horizontal="center" vertical="center"/>
    </xf>
    <xf numFmtId="0" fontId="12" fillId="3" borderId="37" xfId="0" applyFont="1" applyFill="1" applyBorder="1" applyAlignment="1" applyProtection="1">
      <alignment horizontal="center" vertical="center" wrapText="1"/>
    </xf>
    <xf numFmtId="0" fontId="12" fillId="3" borderId="34" xfId="0" applyFont="1" applyFill="1" applyBorder="1" applyAlignment="1" applyProtection="1">
      <alignment horizontal="center" vertical="center" wrapText="1"/>
    </xf>
    <xf numFmtId="0" fontId="18" fillId="3" borderId="94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left" vertical="center"/>
    </xf>
    <xf numFmtId="177" fontId="0" fillId="0" borderId="0" xfId="0" applyNumberFormat="1" applyFill="1" applyBorder="1" applyAlignment="1" applyProtection="1">
      <alignment horizontal="center" vertical="center"/>
    </xf>
    <xf numFmtId="0" fontId="31" fillId="4" borderId="14" xfId="0" applyFont="1" applyFill="1" applyBorder="1" applyAlignment="1" applyProtection="1">
      <alignment horizontal="center" vertical="center" wrapText="1"/>
    </xf>
    <xf numFmtId="0" fontId="31" fillId="4" borderId="1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0" fontId="31" fillId="0" borderId="0" xfId="0" applyFont="1" applyFill="1" applyBorder="1" applyAlignment="1" applyProtection="1">
      <alignment horizontal="center" vertical="center" wrapText="1"/>
    </xf>
    <xf numFmtId="178" fontId="0" fillId="0" borderId="0" xfId="0" applyNumberFormat="1" applyFont="1" applyFill="1" applyAlignment="1" applyProtection="1">
      <alignment horizontal="center" vertical="center"/>
    </xf>
    <xf numFmtId="0" fontId="12" fillId="3" borderId="77" xfId="0" applyFont="1" applyFill="1" applyBorder="1" applyAlignment="1" applyProtection="1">
      <alignment horizontal="center" vertical="center" wrapText="1"/>
    </xf>
    <xf numFmtId="0" fontId="12" fillId="3" borderId="78" xfId="0" applyFont="1" applyFill="1" applyBorder="1" applyAlignment="1" applyProtection="1">
      <alignment horizontal="center" vertical="center" wrapText="1"/>
    </xf>
    <xf numFmtId="0" fontId="12" fillId="3" borderId="35" xfId="0" applyFont="1" applyFill="1" applyBorder="1" applyAlignment="1" applyProtection="1">
      <alignment horizontal="center" vertical="center" wrapText="1"/>
    </xf>
    <xf numFmtId="0" fontId="12" fillId="3" borderId="36" xfId="0" applyFont="1" applyFill="1" applyBorder="1" applyAlignment="1" applyProtection="1">
      <alignment horizontal="center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0" fontId="33" fillId="0" borderId="30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left" vertical="center" wrapText="1"/>
    </xf>
    <xf numFmtId="0" fontId="12" fillId="0" borderId="32" xfId="0" applyFont="1" applyBorder="1" applyAlignment="1" applyProtection="1">
      <alignment horizontal="left" vertical="center" wrapText="1"/>
    </xf>
    <xf numFmtId="0" fontId="33" fillId="0" borderId="25" xfId="0" applyFont="1" applyBorder="1" applyAlignment="1" applyProtection="1">
      <alignment horizontal="center" vertical="center"/>
    </xf>
    <xf numFmtId="0" fontId="33" fillId="0" borderId="27" xfId="0" applyFont="1" applyBorder="1" applyAlignment="1" applyProtection="1">
      <alignment horizontal="center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 shrinkToFit="1"/>
      <protection locked="0"/>
    </xf>
    <xf numFmtId="0" fontId="8" fillId="2" borderId="0" xfId="0" applyFont="1" applyFill="1" applyBorder="1" applyAlignment="1" applyProtection="1">
      <alignment horizontal="center" vertical="center" wrapText="1" shrinkToFit="1"/>
      <protection locked="0"/>
    </xf>
    <xf numFmtId="0" fontId="8" fillId="2" borderId="9" xfId="0" applyFont="1" applyFill="1" applyBorder="1" applyAlignment="1" applyProtection="1">
      <alignment horizontal="center" vertical="center" wrapText="1" shrinkToFit="1"/>
      <protection locked="0"/>
    </xf>
    <xf numFmtId="0" fontId="8" fillId="2" borderId="5" xfId="0" applyFont="1" applyFill="1" applyBorder="1" applyAlignment="1" applyProtection="1">
      <alignment horizontal="left" vertical="center" wrapText="1" shrinkToFit="1"/>
      <protection locked="0"/>
    </xf>
    <xf numFmtId="0" fontId="8" fillId="2" borderId="0" xfId="0" applyFont="1" applyFill="1" applyBorder="1" applyAlignment="1" applyProtection="1">
      <alignment horizontal="left" vertical="center" wrapText="1" shrinkToFit="1"/>
      <protection locked="0"/>
    </xf>
    <xf numFmtId="0" fontId="8" fillId="2" borderId="9" xfId="0" applyFont="1" applyFill="1" applyBorder="1" applyAlignment="1" applyProtection="1">
      <alignment horizontal="left" vertical="center" wrapText="1" shrinkToFit="1"/>
      <protection locked="0"/>
    </xf>
    <xf numFmtId="178" fontId="0" fillId="2" borderId="0" xfId="0" applyNumberFormat="1" applyFont="1" applyFill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177" fontId="0" fillId="4" borderId="17" xfId="0" applyNumberFormat="1" applyFill="1" applyBorder="1" applyAlignment="1" applyProtection="1">
      <alignment horizontal="center" vertical="center"/>
    </xf>
    <xf numFmtId="177" fontId="0" fillId="4" borderId="18" xfId="0" applyNumberFormat="1" applyFill="1" applyBorder="1" applyAlignment="1" applyProtection="1">
      <alignment horizontal="center" vertical="center"/>
    </xf>
    <xf numFmtId="0" fontId="13" fillId="2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shrinkToFit="1"/>
    </xf>
    <xf numFmtId="177" fontId="0" fillId="4" borderId="16" xfId="0" applyNumberFormat="1" applyFill="1" applyBorder="1" applyAlignment="1" applyProtection="1">
      <alignment horizontal="center" vertical="center"/>
    </xf>
    <xf numFmtId="0" fontId="7" fillId="0" borderId="0" xfId="0" applyFont="1" applyFill="1">
      <alignment vertical="center"/>
    </xf>
    <xf numFmtId="0" fontId="3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</cellXfs>
  <cellStyles count="1">
    <cellStyle name="標準" xfId="0" builtinId="0"/>
  </cellStyles>
  <dxfs count="32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33"/>
  <sheetViews>
    <sheetView showZeros="0" tabSelected="1" view="pageBreakPreview" zoomScale="80" zoomScaleSheetLayoutView="80" workbookViewId="0">
      <selection activeCell="C3" sqref="C3:D3"/>
    </sheetView>
  </sheetViews>
  <sheetFormatPr defaultRowHeight="13.5"/>
  <cols>
    <col min="1" max="1" width="5" customWidth="1"/>
    <col min="2" max="2" width="10.75" customWidth="1"/>
    <col min="3" max="5" width="17.5" customWidth="1"/>
    <col min="6" max="6" width="5" style="1" customWidth="1"/>
    <col min="7" max="7" width="12.5" customWidth="1"/>
    <col min="8" max="8" width="5" style="1" hidden="1" customWidth="1"/>
    <col min="9" max="9" width="7.125" hidden="1" customWidth="1"/>
    <col min="10" max="10" width="5" customWidth="1"/>
    <col min="11" max="11" width="6.25" style="117" customWidth="1"/>
    <col min="12" max="12" width="20.25" customWidth="1"/>
    <col min="13" max="13" width="5" customWidth="1"/>
    <col min="14" max="14" width="13.875" style="99" customWidth="1"/>
    <col min="15" max="15" width="1.125" style="99" customWidth="1"/>
    <col min="16" max="16" width="9.25" style="99" customWidth="1"/>
    <col min="17" max="19" width="9" style="99"/>
    <col min="20" max="21" width="9" style="130"/>
    <col min="22" max="22" width="9" style="132"/>
    <col min="23" max="23" width="9" style="130"/>
    <col min="24" max="33" width="9" style="132"/>
    <col min="34" max="34" width="9" style="130"/>
  </cols>
  <sheetData>
    <row r="1" spans="1:34">
      <c r="A1" s="2"/>
      <c r="B1" s="2"/>
      <c r="C1" s="2"/>
      <c r="D1" s="2"/>
      <c r="E1" s="2"/>
      <c r="F1" s="86"/>
      <c r="G1" s="2"/>
      <c r="H1" s="86"/>
      <c r="I1" s="2"/>
      <c r="J1" s="2"/>
      <c r="K1" s="91"/>
      <c r="L1" s="2"/>
      <c r="M1" s="2"/>
      <c r="N1" s="100"/>
      <c r="O1" s="100"/>
      <c r="P1" s="100"/>
      <c r="Q1" s="100"/>
      <c r="R1" s="100"/>
      <c r="S1" s="100"/>
      <c r="T1" s="129"/>
      <c r="U1" s="129"/>
      <c r="V1" s="129"/>
      <c r="W1" s="129"/>
      <c r="X1" s="131"/>
      <c r="Y1" s="131"/>
      <c r="Z1" s="131"/>
      <c r="AA1" s="131"/>
      <c r="AB1" s="131"/>
      <c r="AC1" s="131"/>
      <c r="AD1" s="129"/>
      <c r="AE1" s="131"/>
    </row>
    <row r="2" spans="1:34" s="4" customFormat="1" ht="25.5" customHeight="1">
      <c r="A2" s="6"/>
      <c r="B2" s="279" t="s">
        <v>211</v>
      </c>
      <c r="C2" s="279"/>
      <c r="D2" s="279"/>
      <c r="E2" s="279"/>
      <c r="F2" s="279"/>
      <c r="G2" s="279"/>
      <c r="H2" s="146"/>
      <c r="I2" s="3" t="s">
        <v>0</v>
      </c>
      <c r="J2" s="3"/>
      <c r="K2" s="278" t="s">
        <v>210</v>
      </c>
      <c r="L2" s="3"/>
      <c r="M2" s="3"/>
      <c r="N2" s="101"/>
      <c r="O2" s="148"/>
      <c r="P2" s="148"/>
      <c r="Q2" s="148"/>
      <c r="R2" s="148"/>
      <c r="S2" s="148"/>
      <c r="T2" s="133" t="s">
        <v>1</v>
      </c>
      <c r="U2" s="133">
        <v>1</v>
      </c>
      <c r="V2" s="133" t="s">
        <v>2</v>
      </c>
      <c r="W2" s="133" t="s">
        <v>3</v>
      </c>
      <c r="X2" s="5"/>
      <c r="Y2" s="133" t="s">
        <v>4</v>
      </c>
      <c r="Z2" s="133" t="s">
        <v>5</v>
      </c>
      <c r="AA2" s="133">
        <v>1</v>
      </c>
      <c r="AB2" s="133">
        <v>2</v>
      </c>
      <c r="AC2" s="133">
        <v>3</v>
      </c>
      <c r="AD2" s="133" t="s">
        <v>165</v>
      </c>
      <c r="AE2" s="133" t="s">
        <v>6</v>
      </c>
      <c r="AF2" s="5">
        <v>1</v>
      </c>
      <c r="AG2" s="5" t="s">
        <v>154</v>
      </c>
      <c r="AH2" s="133"/>
    </row>
    <row r="3" spans="1:34" s="4" customFormat="1" ht="22.5" customHeight="1">
      <c r="A3" s="6"/>
      <c r="B3" s="7" t="s">
        <v>7</v>
      </c>
      <c r="C3" s="256"/>
      <c r="D3" s="257"/>
      <c r="E3" s="218" t="str">
        <f>IF(C3="", "",VLOOKUP(C3,V1:W75,2,FALSE))</f>
        <v/>
      </c>
      <c r="F3" s="9"/>
      <c r="G3" s="258"/>
      <c r="H3" s="258"/>
      <c r="I3" s="258"/>
      <c r="J3" s="10"/>
      <c r="K3" s="118"/>
      <c r="L3" s="10"/>
      <c r="M3" s="10"/>
      <c r="N3" s="8"/>
      <c r="O3" s="148"/>
      <c r="P3" s="148"/>
      <c r="Q3" s="148"/>
      <c r="R3" s="148"/>
      <c r="S3" s="148"/>
      <c r="T3" s="133" t="s">
        <v>8</v>
      </c>
      <c r="U3" s="133">
        <v>2</v>
      </c>
      <c r="V3" s="133" t="s">
        <v>9</v>
      </c>
      <c r="W3" s="133" t="s">
        <v>10</v>
      </c>
      <c r="X3" s="5"/>
      <c r="Y3" s="133" t="s">
        <v>11</v>
      </c>
      <c r="Z3" s="133" t="s">
        <v>12</v>
      </c>
      <c r="AA3" s="133">
        <v>2</v>
      </c>
      <c r="AB3" s="5"/>
      <c r="AC3" s="5"/>
      <c r="AD3" s="133" t="s">
        <v>166</v>
      </c>
      <c r="AE3" s="133" t="s">
        <v>13</v>
      </c>
      <c r="AF3" s="5">
        <v>2</v>
      </c>
      <c r="AG3" s="5" t="s">
        <v>155</v>
      </c>
      <c r="AH3" s="133"/>
    </row>
    <row r="4" spans="1:34" s="4" customFormat="1" ht="12.75" customHeight="1">
      <c r="A4" s="6"/>
      <c r="B4" s="7"/>
      <c r="C4" s="8"/>
      <c r="D4" s="8"/>
      <c r="E4" s="8"/>
      <c r="F4" s="9"/>
      <c r="G4" s="147"/>
      <c r="H4" s="147"/>
      <c r="I4" s="147"/>
      <c r="J4" s="10"/>
      <c r="K4" s="118"/>
      <c r="L4" s="10"/>
      <c r="M4" s="10"/>
      <c r="N4" s="8"/>
      <c r="O4" s="148"/>
      <c r="P4" s="148"/>
      <c r="Q4" s="148"/>
      <c r="R4" s="148"/>
      <c r="S4" s="148"/>
      <c r="T4" s="133" t="s">
        <v>147</v>
      </c>
      <c r="U4" s="133">
        <v>3</v>
      </c>
      <c r="V4" s="133" t="s">
        <v>14</v>
      </c>
      <c r="W4" s="133" t="s">
        <v>15</v>
      </c>
      <c r="X4" s="5"/>
      <c r="Y4" s="133" t="s">
        <v>16</v>
      </c>
      <c r="Z4" s="133" t="s">
        <v>150</v>
      </c>
      <c r="AA4" s="133">
        <v>3</v>
      </c>
      <c r="AB4" s="5"/>
      <c r="AC4" s="5"/>
      <c r="AD4" s="133"/>
      <c r="AE4" s="5"/>
      <c r="AF4" s="5">
        <v>3</v>
      </c>
      <c r="AG4" s="5" t="s">
        <v>156</v>
      </c>
      <c r="AH4" s="133"/>
    </row>
    <row r="5" spans="1:34" s="4" customFormat="1" ht="44.25" customHeight="1">
      <c r="A5" s="6"/>
      <c r="B5" s="11"/>
      <c r="C5" s="98"/>
      <c r="D5" s="11"/>
      <c r="E5" s="259" t="s">
        <v>144</v>
      </c>
      <c r="F5" s="260"/>
      <c r="G5" s="261"/>
      <c r="H5" s="108"/>
      <c r="I5" s="109"/>
      <c r="J5" s="12"/>
      <c r="K5" s="259" t="s">
        <v>143</v>
      </c>
      <c r="L5" s="260"/>
      <c r="M5" s="261"/>
      <c r="N5" s="102"/>
      <c r="O5" s="148"/>
      <c r="P5" s="148"/>
      <c r="Q5" s="148"/>
      <c r="R5" s="148"/>
      <c r="S5" s="148"/>
      <c r="T5" s="133" t="s">
        <v>148</v>
      </c>
      <c r="U5" s="133">
        <v>4</v>
      </c>
      <c r="V5" s="133" t="s">
        <v>17</v>
      </c>
      <c r="W5" s="133" t="s">
        <v>18</v>
      </c>
      <c r="X5" s="5"/>
      <c r="Y5" s="5"/>
      <c r="Z5" s="5"/>
      <c r="AA5" s="5"/>
      <c r="AB5" s="5"/>
      <c r="AC5" s="5"/>
      <c r="AD5" s="133"/>
      <c r="AE5" s="5"/>
      <c r="AF5" s="5">
        <v>4</v>
      </c>
      <c r="AG5" s="5" t="s">
        <v>157</v>
      </c>
      <c r="AH5" s="133"/>
    </row>
    <row r="6" spans="1:34" s="4" customFormat="1" ht="22.5" customHeight="1">
      <c r="A6" s="6"/>
      <c r="B6" s="13" t="s">
        <v>19</v>
      </c>
      <c r="C6" s="14"/>
      <c r="D6" s="15" t="s">
        <v>20</v>
      </c>
      <c r="E6" s="174">
        <f>C6</f>
        <v>0</v>
      </c>
      <c r="F6" s="16"/>
      <c r="G6" s="17"/>
      <c r="H6" s="19"/>
      <c r="I6" s="18"/>
      <c r="J6" s="18"/>
      <c r="K6" s="241"/>
      <c r="L6" s="242"/>
      <c r="M6" s="17"/>
      <c r="N6" s="19"/>
      <c r="O6" s="148"/>
      <c r="P6" s="148"/>
      <c r="Q6" s="148"/>
      <c r="R6" s="148"/>
      <c r="S6" s="148"/>
      <c r="T6" s="133" t="s">
        <v>159</v>
      </c>
      <c r="U6" s="133">
        <v>5</v>
      </c>
      <c r="V6" s="133" t="s">
        <v>21</v>
      </c>
      <c r="W6" s="133" t="s">
        <v>22</v>
      </c>
      <c r="X6" s="5"/>
      <c r="Y6" s="5"/>
      <c r="Z6" s="5"/>
      <c r="AA6" s="5"/>
      <c r="AB6" s="5"/>
      <c r="AC6" s="5"/>
      <c r="AD6" s="5"/>
      <c r="AE6" s="5"/>
      <c r="AF6" s="5">
        <v>5</v>
      </c>
      <c r="AG6" s="5" t="s">
        <v>158</v>
      </c>
      <c r="AH6" s="133"/>
    </row>
    <row r="7" spans="1:34" s="4" customFormat="1" ht="9.75" customHeight="1">
      <c r="A7" s="6"/>
      <c r="B7" s="20"/>
      <c r="C7" s="20"/>
      <c r="D7" s="21"/>
      <c r="E7" s="22"/>
      <c r="F7" s="9"/>
      <c r="G7" s="106"/>
      <c r="H7" s="19"/>
      <c r="I7" s="18"/>
      <c r="J7" s="6"/>
      <c r="K7" s="119"/>
      <c r="L7" s="96"/>
      <c r="M7" s="23"/>
      <c r="N7" s="19"/>
      <c r="O7" s="148"/>
      <c r="P7" s="148"/>
      <c r="Q7" s="148"/>
      <c r="R7" s="148"/>
      <c r="S7" s="148"/>
      <c r="T7" s="133" t="s">
        <v>160</v>
      </c>
      <c r="U7" s="133">
        <v>6</v>
      </c>
      <c r="V7" s="133" t="s">
        <v>23</v>
      </c>
      <c r="W7" s="133" t="s">
        <v>24</v>
      </c>
      <c r="X7" s="5"/>
      <c r="Y7" s="5"/>
      <c r="Z7" s="5"/>
      <c r="AA7" s="5"/>
      <c r="AB7" s="5"/>
      <c r="AC7" s="5"/>
      <c r="AD7" s="5"/>
      <c r="AE7" s="5"/>
      <c r="AF7" s="5"/>
      <c r="AG7" s="5"/>
      <c r="AH7" s="133"/>
    </row>
    <row r="8" spans="1:34" s="4" customFormat="1" ht="20.25" customHeight="1">
      <c r="A8" s="6"/>
      <c r="B8" s="20"/>
      <c r="C8" s="20"/>
      <c r="D8" s="24" t="s">
        <v>25</v>
      </c>
      <c r="E8" s="221"/>
      <c r="F8" s="222"/>
      <c r="G8" s="106"/>
      <c r="H8" s="27"/>
      <c r="I8" s="25"/>
      <c r="J8" s="25"/>
      <c r="K8" s="221"/>
      <c r="L8" s="222"/>
      <c r="M8" s="26"/>
      <c r="N8" s="27"/>
      <c r="O8" s="148"/>
      <c r="P8" s="148"/>
      <c r="Q8" s="148"/>
      <c r="R8" s="148"/>
      <c r="S8" s="148"/>
      <c r="T8" s="133" t="s">
        <v>149</v>
      </c>
      <c r="U8" s="133">
        <v>7</v>
      </c>
      <c r="V8" s="133" t="s">
        <v>26</v>
      </c>
      <c r="W8" s="133" t="s">
        <v>27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133"/>
    </row>
    <row r="9" spans="1:34" s="4" customFormat="1" ht="9.75" customHeight="1">
      <c r="A9" s="6"/>
      <c r="B9" s="20"/>
      <c r="C9" s="20"/>
      <c r="D9" s="21"/>
      <c r="E9" s="28"/>
      <c r="F9" s="220"/>
      <c r="G9" s="106"/>
      <c r="H9" s="19"/>
      <c r="I9" s="18"/>
      <c r="J9" s="6"/>
      <c r="K9" s="119"/>
      <c r="L9" s="96"/>
      <c r="M9" s="23"/>
      <c r="N9" s="19"/>
      <c r="O9" s="148"/>
      <c r="P9" s="148"/>
      <c r="Q9" s="148"/>
      <c r="R9" s="148"/>
      <c r="S9" s="148"/>
      <c r="T9" s="133" t="s">
        <v>151</v>
      </c>
      <c r="U9" s="133">
        <v>8</v>
      </c>
      <c r="V9" s="133" t="s">
        <v>28</v>
      </c>
      <c r="W9" s="133" t="s">
        <v>29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133"/>
    </row>
    <row r="10" spans="1:34" s="4" customFormat="1" ht="20.25" customHeight="1">
      <c r="A10" s="6"/>
      <c r="B10" s="20"/>
      <c r="C10" s="20"/>
      <c r="D10" s="24" t="s">
        <v>30</v>
      </c>
      <c r="E10" s="221"/>
      <c r="F10" s="222"/>
      <c r="G10" s="106"/>
      <c r="H10" s="27"/>
      <c r="I10" s="25"/>
      <c r="J10" s="25"/>
      <c r="K10" s="221"/>
      <c r="L10" s="222"/>
      <c r="M10" s="26"/>
      <c r="N10" s="27"/>
      <c r="O10" s="148"/>
      <c r="P10" s="148"/>
      <c r="Q10" s="148"/>
      <c r="R10" s="148"/>
      <c r="S10" s="148"/>
      <c r="T10" s="133"/>
      <c r="U10" s="133">
        <v>9</v>
      </c>
      <c r="V10" s="133" t="s">
        <v>31</v>
      </c>
      <c r="W10" s="133" t="s">
        <v>32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33"/>
    </row>
    <row r="11" spans="1:34" s="4" customFormat="1" ht="9.75" customHeight="1">
      <c r="A11" s="6"/>
      <c r="B11" s="20"/>
      <c r="C11" s="20"/>
      <c r="D11" s="21"/>
      <c r="E11" s="28"/>
      <c r="F11" s="220"/>
      <c r="G11" s="106"/>
      <c r="H11" s="19"/>
      <c r="I11" s="18"/>
      <c r="J11" s="6"/>
      <c r="K11" s="119"/>
      <c r="L11" s="96"/>
      <c r="M11" s="23"/>
      <c r="N11" s="19"/>
      <c r="O11" s="148"/>
      <c r="P11" s="148"/>
      <c r="Q11" s="148"/>
      <c r="R11" s="148"/>
      <c r="S11" s="148"/>
      <c r="T11" s="133"/>
      <c r="U11" s="133">
        <v>10</v>
      </c>
      <c r="V11" s="133" t="s">
        <v>33</v>
      </c>
      <c r="W11" s="133" t="s">
        <v>34</v>
      </c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133"/>
    </row>
    <row r="12" spans="1:34" s="4" customFormat="1" ht="20.25" customHeight="1">
      <c r="A12" s="6"/>
      <c r="B12" s="20"/>
      <c r="C12" s="20"/>
      <c r="D12" s="29" t="s">
        <v>35</v>
      </c>
      <c r="E12" s="223"/>
      <c r="F12" s="224"/>
      <c r="G12" s="106"/>
      <c r="H12" s="27"/>
      <c r="I12" s="25"/>
      <c r="J12" s="25"/>
      <c r="K12" s="223"/>
      <c r="L12" s="224"/>
      <c r="M12" s="26"/>
      <c r="N12" s="27"/>
      <c r="O12" s="148"/>
      <c r="P12" s="148"/>
      <c r="Q12" s="148"/>
      <c r="R12" s="148"/>
      <c r="S12" s="148"/>
      <c r="T12" s="5"/>
      <c r="U12" s="133">
        <v>11</v>
      </c>
      <c r="V12" s="133" t="s">
        <v>36</v>
      </c>
      <c r="W12" s="133" t="s">
        <v>37</v>
      </c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133"/>
    </row>
    <row r="13" spans="1:34" s="4" customFormat="1" ht="9.75" customHeight="1">
      <c r="A13" s="6"/>
      <c r="B13" s="20"/>
      <c r="C13" s="20"/>
      <c r="D13" s="21"/>
      <c r="E13" s="22"/>
      <c r="F13" s="9"/>
      <c r="G13" s="106"/>
      <c r="H13" s="19"/>
      <c r="I13" s="18"/>
      <c r="J13" s="6"/>
      <c r="K13" s="119"/>
      <c r="L13" s="18"/>
      <c r="M13" s="23"/>
      <c r="N13" s="19"/>
      <c r="O13" s="148"/>
      <c r="P13" s="148"/>
      <c r="Q13" s="148"/>
      <c r="R13" s="148"/>
      <c r="S13" s="148"/>
      <c r="T13" s="133"/>
      <c r="U13" s="133">
        <v>12</v>
      </c>
      <c r="V13" s="133" t="s">
        <v>38</v>
      </c>
      <c r="W13" s="133" t="s">
        <v>39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133"/>
    </row>
    <row r="14" spans="1:34" s="4" customFormat="1" ht="73.5" customHeight="1">
      <c r="A14" s="6"/>
      <c r="B14" s="20"/>
      <c r="C14" s="20"/>
      <c r="D14" s="30" t="s">
        <v>40</v>
      </c>
      <c r="E14" s="263"/>
      <c r="F14" s="264"/>
      <c r="G14" s="265"/>
      <c r="H14" s="32"/>
      <c r="I14" s="149"/>
      <c r="J14" s="31"/>
      <c r="K14" s="266"/>
      <c r="L14" s="267"/>
      <c r="M14" s="268"/>
      <c r="N14" s="32"/>
      <c r="O14" s="148"/>
      <c r="P14" s="148"/>
      <c r="Q14" s="148"/>
      <c r="R14" s="148"/>
      <c r="S14" s="148"/>
      <c r="T14" s="5"/>
      <c r="U14" s="133">
        <v>13</v>
      </c>
      <c r="V14" s="133" t="s">
        <v>41</v>
      </c>
      <c r="W14" s="133" t="s">
        <v>42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133"/>
    </row>
    <row r="15" spans="1:34" s="4" customFormat="1" ht="9.75" customHeight="1">
      <c r="A15" s="6"/>
      <c r="B15" s="20"/>
      <c r="C15" s="20"/>
      <c r="D15" s="21"/>
      <c r="E15" s="22"/>
      <c r="F15" s="9"/>
      <c r="G15" s="106"/>
      <c r="H15" s="19"/>
      <c r="I15" s="18"/>
      <c r="J15" s="6"/>
      <c r="K15" s="119"/>
      <c r="L15" s="18"/>
      <c r="M15" s="23"/>
      <c r="N15" s="19"/>
      <c r="O15" s="148"/>
      <c r="P15" s="148"/>
      <c r="Q15" s="148"/>
      <c r="R15" s="148"/>
      <c r="S15" s="148"/>
      <c r="T15" s="133"/>
      <c r="U15" s="133">
        <v>14</v>
      </c>
      <c r="V15" s="129" t="s">
        <v>43</v>
      </c>
      <c r="W15" s="129" t="s">
        <v>44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129"/>
    </row>
    <row r="16" spans="1:34" s="4" customFormat="1" ht="20.25" customHeight="1">
      <c r="A16" s="6"/>
      <c r="B16" s="20"/>
      <c r="C16" s="20"/>
      <c r="D16" s="24" t="s">
        <v>45</v>
      </c>
      <c r="E16" s="225"/>
      <c r="F16" s="226"/>
      <c r="G16" s="107"/>
      <c r="H16" s="27"/>
      <c r="I16" s="25"/>
      <c r="J16" s="25"/>
      <c r="K16" s="225"/>
      <c r="L16" s="226"/>
      <c r="M16" s="33"/>
      <c r="N16" s="27"/>
      <c r="O16" s="148"/>
      <c r="P16" s="148"/>
      <c r="Q16" s="148"/>
      <c r="R16" s="148"/>
      <c r="S16" s="148"/>
      <c r="T16" s="133"/>
      <c r="U16" s="133">
        <v>15</v>
      </c>
      <c r="V16" s="129" t="s">
        <v>46</v>
      </c>
      <c r="W16" s="129" t="s">
        <v>47</v>
      </c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129"/>
    </row>
    <row r="17" spans="1:34" s="4" customFormat="1" ht="22.5" customHeight="1" thickBot="1">
      <c r="A17" s="6"/>
      <c r="B17" s="20"/>
      <c r="C17" s="20"/>
      <c r="D17" s="34"/>
      <c r="E17" s="35"/>
      <c r="F17" s="9"/>
      <c r="G17" s="36"/>
      <c r="H17" s="9"/>
      <c r="I17" s="37"/>
      <c r="J17" s="37"/>
      <c r="K17" s="120"/>
      <c r="L17" s="37"/>
      <c r="M17" s="37"/>
      <c r="N17" s="38"/>
      <c r="O17" s="148"/>
      <c r="P17" s="148"/>
      <c r="Q17" s="148"/>
      <c r="R17" s="148"/>
      <c r="S17" s="148"/>
      <c r="T17" s="39"/>
      <c r="U17" s="133">
        <v>16</v>
      </c>
      <c r="V17" s="129" t="s">
        <v>48</v>
      </c>
      <c r="W17" s="129" t="s">
        <v>49</v>
      </c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129"/>
    </row>
    <row r="18" spans="1:34" s="51" customFormat="1" ht="24.75" customHeight="1" thickBot="1">
      <c r="A18" s="50"/>
      <c r="B18" s="214"/>
      <c r="C18" s="235" t="s">
        <v>57</v>
      </c>
      <c r="D18" s="235"/>
      <c r="E18" s="235"/>
      <c r="F18" s="235"/>
      <c r="G18" s="235"/>
      <c r="H18" s="235"/>
      <c r="I18" s="235"/>
      <c r="J18" s="235"/>
      <c r="K18" s="235"/>
      <c r="L18" s="235"/>
      <c r="M18" s="215"/>
      <c r="N18" s="12"/>
      <c r="O18" s="50"/>
      <c r="P18" s="50"/>
      <c r="Q18" s="50"/>
      <c r="R18" s="50"/>
      <c r="S18" s="50"/>
      <c r="T18" s="39"/>
      <c r="U18" s="133">
        <v>17</v>
      </c>
      <c r="V18" s="43" t="s">
        <v>51</v>
      </c>
      <c r="W18" s="43" t="s">
        <v>52</v>
      </c>
      <c r="X18" s="5"/>
      <c r="Y18" s="5"/>
      <c r="Z18" s="5"/>
      <c r="AA18" s="5"/>
      <c r="AB18" s="5"/>
      <c r="AC18" s="5"/>
      <c r="AD18" s="5"/>
      <c r="AE18" s="5"/>
      <c r="AF18" s="134"/>
      <c r="AG18" s="134"/>
      <c r="AH18" s="129"/>
    </row>
    <row r="19" spans="1:34" s="4" customFormat="1" ht="9" customHeight="1">
      <c r="A19" s="6"/>
      <c r="B19" s="198"/>
      <c r="C19" s="199"/>
      <c r="D19" s="200"/>
      <c r="E19" s="201"/>
      <c r="F19" s="201"/>
      <c r="G19" s="201"/>
      <c r="H19" s="201"/>
      <c r="I19" s="201"/>
      <c r="J19" s="201"/>
      <c r="K19" s="201"/>
      <c r="L19" s="201"/>
      <c r="M19" s="202"/>
      <c r="N19" s="196"/>
      <c r="O19" s="148"/>
      <c r="P19" s="148"/>
      <c r="Q19" s="148"/>
      <c r="R19" s="148"/>
      <c r="S19" s="148"/>
      <c r="T19" s="39"/>
      <c r="U19" s="133">
        <v>18</v>
      </c>
      <c r="V19" s="129" t="s">
        <v>53</v>
      </c>
      <c r="W19" s="129" t="s">
        <v>54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129"/>
    </row>
    <row r="20" spans="1:34" s="4" customFormat="1" ht="16.5" customHeight="1">
      <c r="A20" s="6"/>
      <c r="B20" s="203"/>
      <c r="C20" s="178" t="s">
        <v>63</v>
      </c>
      <c r="D20" s="179" t="s">
        <v>64</v>
      </c>
      <c r="E20" s="183"/>
      <c r="F20" s="243"/>
      <c r="G20" s="243"/>
      <c r="H20" s="181"/>
      <c r="I20" s="181"/>
      <c r="J20" s="243"/>
      <c r="K20" s="243"/>
      <c r="L20" s="197"/>
      <c r="M20" s="204"/>
      <c r="N20" s="181"/>
      <c r="O20" s="148"/>
      <c r="P20" s="148"/>
      <c r="Q20" s="148"/>
      <c r="R20" s="148"/>
      <c r="S20" s="148"/>
      <c r="T20" s="39"/>
      <c r="U20" s="133">
        <v>19</v>
      </c>
      <c r="V20" s="129" t="s">
        <v>55</v>
      </c>
      <c r="W20" s="129" t="s">
        <v>56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129"/>
    </row>
    <row r="21" spans="1:34" s="4" customFormat="1" ht="18" customHeight="1">
      <c r="A21" s="6"/>
      <c r="B21" s="203"/>
      <c r="C21" s="53">
        <f>COUNTIF($C$41:$C$128,"アナウンス")</f>
        <v>0</v>
      </c>
      <c r="D21" s="53">
        <f>COUNTIF($C$41:$C$128,"朗読")</f>
        <v>0</v>
      </c>
      <c r="E21" s="184"/>
      <c r="F21" s="237"/>
      <c r="G21" s="237"/>
      <c r="H21" s="175"/>
      <c r="I21" s="97"/>
      <c r="J21" s="237"/>
      <c r="K21" s="237"/>
      <c r="L21" s="197"/>
      <c r="M21" s="205"/>
      <c r="N21" s="175"/>
      <c r="O21" s="148"/>
      <c r="P21" s="148"/>
      <c r="Q21" s="148"/>
      <c r="R21" s="148"/>
      <c r="S21" s="148"/>
      <c r="T21" s="133"/>
      <c r="U21" s="133">
        <v>20</v>
      </c>
      <c r="V21" s="129" t="s">
        <v>168</v>
      </c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129"/>
    </row>
    <row r="22" spans="1:34" s="4" customFormat="1" ht="18" customHeight="1">
      <c r="A22" s="6"/>
      <c r="B22" s="206"/>
      <c r="C22" s="180" t="s">
        <v>147</v>
      </c>
      <c r="D22" s="182" t="s">
        <v>148</v>
      </c>
      <c r="E22" s="182" t="s">
        <v>159</v>
      </c>
      <c r="F22" s="238" t="s">
        <v>160</v>
      </c>
      <c r="G22" s="239"/>
      <c r="H22" s="175"/>
      <c r="I22" s="97"/>
      <c r="J22" s="177"/>
      <c r="K22" s="177"/>
      <c r="L22" s="192" t="s">
        <v>62</v>
      </c>
      <c r="M22" s="207"/>
      <c r="N22" s="177"/>
      <c r="O22" s="148"/>
      <c r="P22" s="148"/>
      <c r="Q22" s="148"/>
      <c r="R22" s="148"/>
      <c r="S22" s="148"/>
      <c r="T22" s="133"/>
      <c r="U22" s="133">
        <v>21</v>
      </c>
      <c r="V22" s="129" t="s">
        <v>58</v>
      </c>
      <c r="W22" s="129" t="s">
        <v>59</v>
      </c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29"/>
    </row>
    <row r="23" spans="1:34" s="4" customFormat="1" ht="18" customHeight="1">
      <c r="A23" s="6"/>
      <c r="B23" s="206"/>
      <c r="C23" s="172">
        <f>COUNTIF($C$41:$C$128,"テレビドキュメント")</f>
        <v>0</v>
      </c>
      <c r="D23" s="217">
        <f>COUNTIF($C$41:$C$128,"ラジオドキュメント")</f>
        <v>0</v>
      </c>
      <c r="E23" s="217">
        <f>COUNTIF($C$41:$C$128,"創作テレビドラマ")</f>
        <v>0</v>
      </c>
      <c r="F23" s="272">
        <f>COUNTIF($C$41:$C$128,"創作ラジオドラマ")</f>
        <v>0</v>
      </c>
      <c r="G23" s="273"/>
      <c r="H23" s="175"/>
      <c r="I23" s="97"/>
      <c r="J23" s="177"/>
      <c r="K23" s="177"/>
      <c r="L23" s="219">
        <f>C21+D21+C23+D23+E23+F23+C25</f>
        <v>0</v>
      </c>
      <c r="M23" s="207"/>
      <c r="N23" s="177"/>
      <c r="O23" s="148"/>
      <c r="P23" s="148"/>
      <c r="Q23" s="148"/>
      <c r="R23" s="148"/>
      <c r="S23" s="148"/>
      <c r="T23" s="133"/>
      <c r="U23" s="133">
        <v>22</v>
      </c>
      <c r="V23" s="129" t="s">
        <v>60</v>
      </c>
      <c r="W23" s="129" t="s">
        <v>61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29"/>
    </row>
    <row r="24" spans="1:34" s="4" customFormat="1" ht="18" customHeight="1">
      <c r="A24" s="6"/>
      <c r="B24" s="206"/>
      <c r="C24" s="179" t="s">
        <v>149</v>
      </c>
      <c r="D24" s="177"/>
      <c r="E24" s="177"/>
      <c r="F24" s="177"/>
      <c r="G24" s="177"/>
      <c r="H24" s="175"/>
      <c r="I24" s="97"/>
      <c r="J24" s="177"/>
      <c r="K24" s="177"/>
      <c r="L24" s="216" t="s">
        <v>167</v>
      </c>
      <c r="M24" s="207"/>
      <c r="N24" s="177"/>
      <c r="O24" s="148"/>
      <c r="P24" s="148"/>
      <c r="Q24" s="148"/>
      <c r="R24" s="148"/>
      <c r="S24" s="148"/>
      <c r="T24" s="133"/>
      <c r="U24" s="133">
        <v>23</v>
      </c>
      <c r="V24" s="129" t="s">
        <v>65</v>
      </c>
      <c r="W24" s="129" t="s">
        <v>66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129"/>
    </row>
    <row r="25" spans="1:34" s="4" customFormat="1" ht="18" customHeight="1">
      <c r="A25" s="6"/>
      <c r="B25" s="206"/>
      <c r="C25" s="276">
        <f>COUNTIF($C$41:$C$128,"研究発表")</f>
        <v>0</v>
      </c>
      <c r="D25" s="177"/>
      <c r="E25" s="177"/>
      <c r="F25" s="177"/>
      <c r="G25" s="177"/>
      <c r="H25" s="175"/>
      <c r="I25" s="97"/>
      <c r="J25" s="177"/>
      <c r="K25" s="177"/>
      <c r="L25" s="177"/>
      <c r="M25" s="207"/>
      <c r="N25" s="177"/>
      <c r="O25" s="148"/>
      <c r="P25" s="148"/>
      <c r="Q25" s="148"/>
      <c r="R25" s="148"/>
      <c r="S25" s="148"/>
      <c r="T25" s="133"/>
      <c r="U25" s="133">
        <v>24</v>
      </c>
      <c r="V25" s="129" t="s">
        <v>67</v>
      </c>
      <c r="W25" s="129" t="s">
        <v>68</v>
      </c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129"/>
    </row>
    <row r="26" spans="1:34" s="48" customFormat="1" ht="9" customHeight="1" thickBot="1">
      <c r="A26" s="40"/>
      <c r="B26" s="208"/>
      <c r="C26" s="209"/>
      <c r="D26" s="210"/>
      <c r="E26" s="210"/>
      <c r="F26" s="210"/>
      <c r="G26" s="210"/>
      <c r="H26" s="209"/>
      <c r="I26" s="211"/>
      <c r="J26" s="210"/>
      <c r="K26" s="210"/>
      <c r="L26" s="210"/>
      <c r="M26" s="212"/>
      <c r="N26" s="177"/>
      <c r="O26" s="193"/>
      <c r="P26" s="193"/>
      <c r="Q26" s="193"/>
      <c r="R26" s="193"/>
      <c r="S26" s="193"/>
      <c r="T26" s="194"/>
      <c r="U26" s="194">
        <v>25</v>
      </c>
      <c r="V26" s="195" t="s">
        <v>70</v>
      </c>
      <c r="W26" s="195" t="s">
        <v>169</v>
      </c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195"/>
    </row>
    <row r="27" spans="1:34" s="4" customFormat="1" ht="18" customHeight="1">
      <c r="A27" s="6"/>
      <c r="B27" s="52"/>
      <c r="C27" s="176"/>
      <c r="D27" s="176"/>
      <c r="E27" s="177"/>
      <c r="F27" s="177"/>
      <c r="G27" s="177"/>
      <c r="H27" s="175"/>
      <c r="I27" s="97"/>
      <c r="J27" s="177"/>
      <c r="K27" s="177"/>
      <c r="L27" s="177"/>
      <c r="M27" s="177"/>
      <c r="N27" s="177"/>
      <c r="O27" s="148"/>
      <c r="P27" s="148"/>
      <c r="Q27" s="148"/>
      <c r="R27" s="148"/>
      <c r="S27" s="148"/>
      <c r="T27" s="133"/>
      <c r="U27" s="133">
        <v>26</v>
      </c>
      <c r="V27" s="129" t="s">
        <v>71</v>
      </c>
      <c r="W27" s="129" t="s">
        <v>170</v>
      </c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129"/>
    </row>
    <row r="28" spans="1:34" s="4" customFormat="1" ht="22.5" customHeight="1" thickBot="1">
      <c r="A28" s="6"/>
      <c r="B28" s="270" t="s">
        <v>50</v>
      </c>
      <c r="C28" s="14"/>
      <c r="D28" s="213" t="s">
        <v>152</v>
      </c>
      <c r="E28" s="166"/>
      <c r="F28" s="166"/>
      <c r="G28" s="166"/>
      <c r="H28" s="6"/>
      <c r="I28" s="9"/>
      <c r="J28" s="18"/>
      <c r="K28" s="42"/>
      <c r="L28" s="42"/>
      <c r="M28" s="6"/>
      <c r="N28" s="145"/>
      <c r="O28" s="148"/>
      <c r="P28" s="148"/>
      <c r="Q28" s="148"/>
      <c r="R28" s="148"/>
      <c r="S28" s="148"/>
      <c r="T28" s="39"/>
      <c r="U28" s="95">
        <v>27</v>
      </c>
      <c r="V28" s="95" t="s">
        <v>72</v>
      </c>
      <c r="W28" s="95" t="s">
        <v>171</v>
      </c>
      <c r="X28" s="39"/>
      <c r="Y28" s="39"/>
      <c r="Z28" s="39"/>
      <c r="AA28" s="39"/>
      <c r="AB28" s="39"/>
      <c r="AC28" s="39"/>
      <c r="AD28" s="39"/>
      <c r="AE28" s="39"/>
      <c r="AF28" s="5"/>
      <c r="AG28" s="5"/>
      <c r="AH28" s="43"/>
    </row>
    <row r="29" spans="1:34" s="48" customFormat="1" ht="6.75" customHeight="1">
      <c r="A29" s="40"/>
      <c r="B29" s="271"/>
      <c r="C29" s="44"/>
      <c r="D29" s="40"/>
      <c r="E29" s="6"/>
      <c r="F29" s="9"/>
      <c r="G29" s="40"/>
      <c r="H29" s="40"/>
      <c r="I29" s="9"/>
      <c r="J29" s="45"/>
      <c r="K29" s="46"/>
      <c r="L29" s="46"/>
      <c r="M29" s="40"/>
      <c r="N29" s="47"/>
      <c r="O29" s="40"/>
      <c r="P29" s="40"/>
      <c r="Q29" s="40"/>
      <c r="R29" s="40"/>
      <c r="S29" s="40"/>
      <c r="T29" s="39"/>
      <c r="U29" s="277">
        <v>28</v>
      </c>
      <c r="V29" s="277" t="s">
        <v>73</v>
      </c>
      <c r="W29" s="277" t="s">
        <v>172</v>
      </c>
      <c r="X29" s="5"/>
      <c r="Y29" s="5"/>
      <c r="Z29" s="5"/>
      <c r="AA29" s="5"/>
      <c r="AB29" s="5"/>
      <c r="AC29" s="5"/>
      <c r="AD29" s="5"/>
      <c r="AE29" s="5"/>
      <c r="AF29" s="39"/>
      <c r="AG29" s="39"/>
      <c r="AH29" s="129"/>
    </row>
    <row r="30" spans="1:34" s="4" customFormat="1" ht="22.5" customHeight="1">
      <c r="A30" s="6"/>
      <c r="B30" s="271"/>
      <c r="C30" s="49"/>
      <c r="D30" s="40"/>
      <c r="E30" s="6"/>
      <c r="F30" s="9"/>
      <c r="G30" s="6"/>
      <c r="H30" s="6"/>
      <c r="I30" s="9"/>
      <c r="J30" s="18"/>
      <c r="K30" s="42"/>
      <c r="L30" s="42"/>
      <c r="M30" s="6"/>
      <c r="N30" s="145"/>
      <c r="O30" s="148"/>
      <c r="P30" s="148"/>
      <c r="Q30" s="148"/>
      <c r="R30" s="148"/>
      <c r="S30" s="148"/>
      <c r="T30" s="39"/>
      <c r="U30" s="95">
        <v>29</v>
      </c>
      <c r="V30" s="95" t="s">
        <v>74</v>
      </c>
      <c r="W30" s="95" t="s">
        <v>173</v>
      </c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129"/>
    </row>
    <row r="31" spans="1:34" s="4" customFormat="1" ht="10.5" customHeight="1">
      <c r="A31" s="6"/>
      <c r="B31" s="173"/>
      <c r="C31" s="40"/>
      <c r="D31" s="40"/>
      <c r="E31" s="6"/>
      <c r="F31" s="9"/>
      <c r="G31" s="6"/>
      <c r="H31" s="6"/>
      <c r="I31" s="9"/>
      <c r="J31" s="18"/>
      <c r="K31" s="42"/>
      <c r="L31" s="42"/>
      <c r="M31" s="6"/>
      <c r="N31" s="173"/>
      <c r="O31" s="148"/>
      <c r="P31" s="148"/>
      <c r="Q31" s="148"/>
      <c r="R31" s="148"/>
      <c r="S31" s="148"/>
      <c r="T31" s="39"/>
      <c r="U31" s="133">
        <v>30</v>
      </c>
      <c r="V31" s="129" t="s">
        <v>78</v>
      </c>
      <c r="W31" s="129" t="s">
        <v>174</v>
      </c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129"/>
    </row>
    <row r="32" spans="1:34" s="4" customFormat="1" ht="22.5" customHeight="1">
      <c r="A32" s="6"/>
      <c r="B32" s="262" t="str">
        <f>B2</f>
        <v>第63回NHK杯全国放送コンテスト宮崎大会　宮崎県予選（エントリー一覧）</v>
      </c>
      <c r="C32" s="262"/>
      <c r="D32" s="262"/>
      <c r="E32" s="262"/>
      <c r="F32" s="262"/>
      <c r="G32" s="262"/>
      <c r="H32" s="143"/>
      <c r="I32" s="54" t="s">
        <v>69</v>
      </c>
      <c r="J32" s="54"/>
      <c r="K32" s="185" t="s">
        <v>162</v>
      </c>
      <c r="L32" s="54"/>
      <c r="M32" s="54"/>
      <c r="N32" s="101"/>
      <c r="O32" s="148"/>
      <c r="P32" s="148"/>
      <c r="Q32" s="148"/>
      <c r="R32" s="148"/>
      <c r="S32" s="148"/>
      <c r="T32" s="133"/>
      <c r="U32" s="133">
        <v>31</v>
      </c>
      <c r="V32" s="129" t="s">
        <v>80</v>
      </c>
      <c r="W32" s="129" t="s">
        <v>175</v>
      </c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129"/>
    </row>
    <row r="33" spans="1:34" s="4" customFormat="1" ht="21" customHeight="1">
      <c r="A33" s="6"/>
      <c r="B33" s="30" t="s">
        <v>7</v>
      </c>
      <c r="C33" s="236">
        <f>C3</f>
        <v>0</v>
      </c>
      <c r="D33" s="236" t="e">
        <f t="shared" ref="D33" si="0">#REF!</f>
        <v>#REF!</v>
      </c>
      <c r="E33" s="55"/>
      <c r="F33" s="9"/>
      <c r="G33" s="240"/>
      <c r="H33" s="240"/>
      <c r="I33" s="240"/>
      <c r="J33" s="144"/>
      <c r="K33" s="37"/>
      <c r="L33" s="144"/>
      <c r="M33" s="144"/>
      <c r="N33" s="55"/>
      <c r="O33" s="148"/>
      <c r="P33" s="148"/>
      <c r="Q33" s="148"/>
      <c r="R33" s="148"/>
      <c r="S33" s="148"/>
      <c r="T33" s="133"/>
      <c r="U33" s="133">
        <v>32</v>
      </c>
      <c r="V33" s="129" t="s">
        <v>84</v>
      </c>
      <c r="W33" s="129" t="s">
        <v>176</v>
      </c>
      <c r="X33" s="5"/>
      <c r="Y33" s="133"/>
      <c r="Z33" s="133"/>
      <c r="AA33" s="133"/>
      <c r="AB33" s="5"/>
      <c r="AC33" s="5"/>
      <c r="AD33" s="5"/>
      <c r="AE33" s="5"/>
      <c r="AF33" s="5"/>
      <c r="AG33" s="5"/>
      <c r="AH33" s="129"/>
    </row>
    <row r="34" spans="1:34" s="4" customFormat="1" ht="12" customHeight="1">
      <c r="A34" s="6"/>
      <c r="B34" s="11"/>
      <c r="C34" s="12"/>
      <c r="D34" s="11"/>
      <c r="E34" s="12"/>
      <c r="F34" s="56"/>
      <c r="G34" s="240"/>
      <c r="H34" s="240"/>
      <c r="I34" s="240"/>
      <c r="J34" s="145"/>
      <c r="K34" s="145"/>
      <c r="L34" s="145"/>
      <c r="M34" s="145"/>
      <c r="N34" s="8"/>
      <c r="O34" s="148"/>
      <c r="P34" s="148"/>
      <c r="Q34" s="148"/>
      <c r="R34" s="148"/>
      <c r="S34" s="148"/>
      <c r="T34" s="133"/>
      <c r="U34" s="133">
        <v>33</v>
      </c>
      <c r="V34" s="129" t="s">
        <v>89</v>
      </c>
      <c r="W34" s="129" t="s">
        <v>177</v>
      </c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129"/>
    </row>
    <row r="35" spans="1:34" s="4" customFormat="1" ht="16.5" customHeight="1">
      <c r="A35" s="6"/>
      <c r="B35" s="13" t="s">
        <v>19</v>
      </c>
      <c r="C35" s="57">
        <f>C6</f>
        <v>0</v>
      </c>
      <c r="D35" s="58"/>
      <c r="E35" s="35"/>
      <c r="F35" s="9"/>
      <c r="G35" s="240"/>
      <c r="H35" s="240"/>
      <c r="I35" s="240"/>
      <c r="J35" s="45"/>
      <c r="K35" s="122"/>
      <c r="L35" s="45"/>
      <c r="M35" s="45"/>
      <c r="N35" s="45"/>
      <c r="O35" s="148"/>
      <c r="P35" s="148"/>
      <c r="Q35" s="148"/>
      <c r="R35" s="148"/>
      <c r="S35" s="148"/>
      <c r="T35" s="133"/>
      <c r="U35" s="133">
        <v>34</v>
      </c>
      <c r="V35" s="129" t="s">
        <v>91</v>
      </c>
      <c r="W35" s="129" t="s">
        <v>178</v>
      </c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129"/>
    </row>
    <row r="36" spans="1:34" s="4" customFormat="1" ht="12" customHeight="1">
      <c r="A36" s="6"/>
      <c r="B36" s="20"/>
      <c r="C36" s="20"/>
      <c r="D36" s="34"/>
      <c r="E36" s="35"/>
      <c r="F36" s="9"/>
      <c r="G36" s="240"/>
      <c r="H36" s="240"/>
      <c r="I36" s="240"/>
      <c r="J36" s="37"/>
      <c r="K36" s="120"/>
      <c r="L36" s="37"/>
      <c r="M36" s="37"/>
      <c r="N36" s="38"/>
      <c r="O36" s="148"/>
      <c r="P36" s="148"/>
      <c r="Q36" s="148"/>
      <c r="R36" s="148"/>
      <c r="S36" s="148"/>
      <c r="T36" s="39"/>
      <c r="U36" s="133">
        <v>35</v>
      </c>
      <c r="V36" s="129" t="s">
        <v>92</v>
      </c>
      <c r="W36" s="129" t="s">
        <v>179</v>
      </c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129"/>
    </row>
    <row r="37" spans="1:34" s="4" customFormat="1" ht="16.5" customHeight="1">
      <c r="A37" s="6"/>
      <c r="B37" s="186" t="s">
        <v>75</v>
      </c>
      <c r="C37" s="59">
        <f>C28</f>
        <v>0</v>
      </c>
      <c r="D37" s="60" t="s">
        <v>76</v>
      </c>
      <c r="E37" s="57">
        <f>C30</f>
        <v>0</v>
      </c>
      <c r="F37" s="9"/>
      <c r="G37" s="240"/>
      <c r="H37" s="240"/>
      <c r="I37" s="240"/>
      <c r="J37" s="18"/>
      <c r="K37" s="42"/>
      <c r="L37" s="41" t="s">
        <v>140</v>
      </c>
      <c r="M37" s="61"/>
      <c r="N37" s="13" t="s">
        <v>77</v>
      </c>
      <c r="O37" s="148"/>
      <c r="P37" s="148"/>
      <c r="Q37" s="148"/>
      <c r="R37" s="148"/>
      <c r="S37" s="148"/>
      <c r="T37" s="39"/>
      <c r="U37" s="133">
        <v>36</v>
      </c>
      <c r="V37" s="129" t="s">
        <v>93</v>
      </c>
      <c r="W37" s="129" t="s">
        <v>180</v>
      </c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129"/>
    </row>
    <row r="38" spans="1:34" s="4" customFormat="1" ht="18" customHeight="1" thickBot="1">
      <c r="A38" s="6"/>
      <c r="B38" s="62"/>
      <c r="C38" s="62"/>
      <c r="D38" s="63"/>
      <c r="E38" s="64"/>
      <c r="F38" s="65"/>
      <c r="G38" s="66"/>
      <c r="H38" s="65"/>
      <c r="I38" s="64"/>
      <c r="J38" s="64"/>
      <c r="K38" s="123"/>
      <c r="L38" s="6"/>
      <c r="M38" s="116">
        <v>1</v>
      </c>
      <c r="N38" s="13" t="s">
        <v>79</v>
      </c>
      <c r="O38" s="148"/>
      <c r="P38" s="148"/>
      <c r="Q38" s="148"/>
      <c r="R38" s="148"/>
      <c r="S38" s="148"/>
      <c r="T38" s="133"/>
      <c r="U38" s="133">
        <v>37</v>
      </c>
      <c r="V38" s="129" t="s">
        <v>94</v>
      </c>
      <c r="W38" s="129" t="s">
        <v>181</v>
      </c>
      <c r="X38" s="131"/>
      <c r="Y38" s="131"/>
      <c r="Z38" s="131"/>
      <c r="AA38" s="131"/>
      <c r="AB38" s="131"/>
      <c r="AC38" s="131"/>
      <c r="AD38" s="131"/>
      <c r="AE38" s="131"/>
      <c r="AF38" s="5"/>
      <c r="AG38" s="5"/>
      <c r="AH38" s="129"/>
    </row>
    <row r="39" spans="1:34" ht="31.5" customHeight="1">
      <c r="A39" s="2"/>
      <c r="B39" s="249" t="s">
        <v>153</v>
      </c>
      <c r="C39" s="171" t="s">
        <v>81</v>
      </c>
      <c r="D39" s="251" t="s">
        <v>145</v>
      </c>
      <c r="E39" s="251" t="s">
        <v>146</v>
      </c>
      <c r="F39" s="253" t="s">
        <v>82</v>
      </c>
      <c r="G39" s="232"/>
      <c r="H39" s="254" t="s">
        <v>83</v>
      </c>
      <c r="I39" s="255"/>
      <c r="J39" s="231" t="s">
        <v>136</v>
      </c>
      <c r="K39" s="232"/>
      <c r="L39" s="232"/>
      <c r="M39" s="229" t="s">
        <v>137</v>
      </c>
      <c r="N39" s="230"/>
      <c r="O39" s="100"/>
      <c r="P39" s="100"/>
      <c r="Q39" s="100"/>
      <c r="R39" s="100"/>
      <c r="S39" s="148"/>
      <c r="T39" s="129"/>
      <c r="U39" s="133">
        <v>38</v>
      </c>
      <c r="V39" s="129" t="s">
        <v>95</v>
      </c>
      <c r="W39" s="129" t="s">
        <v>182</v>
      </c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29"/>
    </row>
    <row r="40" spans="1:34" ht="24.75" customHeight="1" thickBot="1">
      <c r="A40" s="2" t="s">
        <v>86</v>
      </c>
      <c r="B40" s="250"/>
      <c r="C40" s="151" t="s">
        <v>87</v>
      </c>
      <c r="D40" s="252"/>
      <c r="E40" s="252"/>
      <c r="F40" s="245" t="s">
        <v>135</v>
      </c>
      <c r="G40" s="246"/>
      <c r="H40" s="247" t="s">
        <v>88</v>
      </c>
      <c r="I40" s="248"/>
      <c r="J40" s="233" t="s">
        <v>138</v>
      </c>
      <c r="K40" s="234"/>
      <c r="L40" s="152" t="s">
        <v>139</v>
      </c>
      <c r="M40" s="227" t="s">
        <v>141</v>
      </c>
      <c r="N40" s="228"/>
      <c r="O40" s="100"/>
      <c r="P40" s="100"/>
      <c r="Q40" s="100"/>
      <c r="R40" s="100"/>
      <c r="S40" s="148"/>
      <c r="T40" s="129"/>
      <c r="U40" s="133">
        <v>39</v>
      </c>
      <c r="V40" s="129" t="s">
        <v>96</v>
      </c>
      <c r="W40" s="129" t="s">
        <v>97</v>
      </c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29"/>
    </row>
    <row r="41" spans="1:34" ht="15.75" customHeight="1" thickTop="1">
      <c r="A41" s="2">
        <v>1</v>
      </c>
      <c r="B41" s="168" t="str">
        <f t="shared" ref="B41:B60" si="1">IF($E$3="", "",$E$3)</f>
        <v/>
      </c>
      <c r="C41" s="67"/>
      <c r="D41" s="67"/>
      <c r="E41" s="67"/>
      <c r="F41" s="70">
        <f>IF(C41="アナウンス","記入→",IF(C41="朗読","記入→",IF(C41="テレビドキュメント","",IF(C41="ラジオドキュメント","",IF(C41="創作テレビドラマ","",IF(C41="創作ラジオドラマ","",IF(C41="研究発表","",IF(C41="番組のみの参加","記入→",))))))))</f>
        <v>0</v>
      </c>
      <c r="G41" s="159"/>
      <c r="H41" s="68" t="str">
        <f>IF(C41="アナウンス","記入→","")</f>
        <v/>
      </c>
      <c r="I41" s="154"/>
      <c r="J41" s="68" t="str">
        <f>IF(C41="朗読","記入→","")</f>
        <v/>
      </c>
      <c r="K41" s="124"/>
      <c r="L41" s="125" t="str">
        <f>IF(ISERROR(VLOOKUP(K41,$AF$2:$AG$6,2)),"",VLOOKUP(K41,$AF$2:$AG$6,2))</f>
        <v/>
      </c>
      <c r="M41" s="128">
        <f>IF(C41="テレビドキュメント","記入→",IF(C41="ラジオドキュメント","記入→",IF(C41="創作テレビドラマ","記入→",IF(C41="創作ラジオドラマ","記入→",))))</f>
        <v>0</v>
      </c>
      <c r="N41" s="188"/>
      <c r="O41" s="100"/>
      <c r="P41" s="100"/>
      <c r="Q41" s="100"/>
      <c r="R41" s="100"/>
      <c r="S41" s="148"/>
      <c r="T41" s="129"/>
      <c r="U41" s="133">
        <v>40</v>
      </c>
      <c r="V41" s="129" t="s">
        <v>183</v>
      </c>
      <c r="W41" s="129" t="s">
        <v>184</v>
      </c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29"/>
    </row>
    <row r="42" spans="1:34" ht="15.75" customHeight="1">
      <c r="A42" s="2">
        <v>2</v>
      </c>
      <c r="B42" s="168" t="str">
        <f t="shared" si="1"/>
        <v/>
      </c>
      <c r="C42" s="79"/>
      <c r="D42" s="110"/>
      <c r="E42" s="69"/>
      <c r="F42" s="70">
        <f t="shared" ref="F42:F60" si="2">IF(C42="アナウンス","記入→",IF(C42="朗読","記入→",IF(C42="テレビドキュメント","",IF(C42="ラジオドキュメント","",IF(C42="創作テレビドラマ","",IF(C42="創作ラジオドラマ","",IF(C42="研究発表","",IF(C42="番組のみの参加","記入→",))))))))</f>
        <v>0</v>
      </c>
      <c r="G42" s="71"/>
      <c r="H42" s="72" t="str">
        <f t="shared" ref="H42:H60" si="3">IF(C42="アナウンス","記入→","")</f>
        <v/>
      </c>
      <c r="I42" s="153"/>
      <c r="J42" s="72" t="str">
        <f t="shared" ref="J42:J60" si="4">IF(C42="朗読","記入→","")</f>
        <v/>
      </c>
      <c r="K42" s="124"/>
      <c r="L42" s="125" t="str">
        <f t="shared" ref="L42:L60" si="5">IF(ISERROR(VLOOKUP(K42,$AF$2:$AG$6,2)),"",VLOOKUP(K42,$AF$2:$AG$6,2))</f>
        <v/>
      </c>
      <c r="M42" s="161">
        <f t="shared" ref="M42:M60" si="6">IF(C42="テレビドキュメント","記入→",IF(C42="ラジオドキュメント","記入→",IF(C42="創作テレビドラマ","記入→",IF(C42="創作ラジオドラマ","記入→",))))</f>
        <v>0</v>
      </c>
      <c r="N42" s="189"/>
      <c r="O42" s="100"/>
      <c r="P42" s="100"/>
      <c r="Q42" s="100"/>
      <c r="R42" s="100"/>
      <c r="S42" s="148"/>
      <c r="T42" s="129"/>
      <c r="U42" s="133">
        <v>41</v>
      </c>
      <c r="V42" s="129" t="s">
        <v>98</v>
      </c>
      <c r="W42" s="129" t="s">
        <v>185</v>
      </c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29"/>
    </row>
    <row r="43" spans="1:34" ht="15.75" customHeight="1">
      <c r="A43" s="2">
        <v>3</v>
      </c>
      <c r="B43" s="168" t="str">
        <f t="shared" si="1"/>
        <v/>
      </c>
      <c r="C43" s="79"/>
      <c r="D43" s="110"/>
      <c r="E43" s="69"/>
      <c r="F43" s="70">
        <f t="shared" si="2"/>
        <v>0</v>
      </c>
      <c r="G43" s="71"/>
      <c r="H43" s="72" t="str">
        <f t="shared" si="3"/>
        <v/>
      </c>
      <c r="I43" s="153"/>
      <c r="J43" s="72" t="str">
        <f t="shared" si="4"/>
        <v/>
      </c>
      <c r="K43" s="124"/>
      <c r="L43" s="125" t="str">
        <f t="shared" si="5"/>
        <v/>
      </c>
      <c r="M43" s="161">
        <f t="shared" si="6"/>
        <v>0</v>
      </c>
      <c r="N43" s="189"/>
      <c r="O43" s="100"/>
      <c r="P43" s="100"/>
      <c r="Q43" s="100"/>
      <c r="R43" s="100"/>
      <c r="S43" s="148"/>
      <c r="T43" s="129"/>
      <c r="U43" s="133">
        <v>42</v>
      </c>
      <c r="V43" s="129" t="s">
        <v>99</v>
      </c>
      <c r="W43" s="129" t="s">
        <v>186</v>
      </c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29"/>
    </row>
    <row r="44" spans="1:34" ht="15.75" customHeight="1">
      <c r="A44" s="2">
        <v>4</v>
      </c>
      <c r="B44" s="168" t="str">
        <f t="shared" si="1"/>
        <v/>
      </c>
      <c r="C44" s="79"/>
      <c r="D44" s="110"/>
      <c r="E44" s="69"/>
      <c r="F44" s="70">
        <f t="shared" si="2"/>
        <v>0</v>
      </c>
      <c r="G44" s="71"/>
      <c r="H44" s="72" t="str">
        <f t="shared" si="3"/>
        <v/>
      </c>
      <c r="I44" s="153"/>
      <c r="J44" s="72" t="str">
        <f t="shared" si="4"/>
        <v/>
      </c>
      <c r="K44" s="124"/>
      <c r="L44" s="125" t="str">
        <f t="shared" si="5"/>
        <v/>
      </c>
      <c r="M44" s="161">
        <f t="shared" si="6"/>
        <v>0</v>
      </c>
      <c r="N44" s="189"/>
      <c r="O44" s="100"/>
      <c r="P44" s="100"/>
      <c r="Q44" s="100"/>
      <c r="R44" s="100"/>
      <c r="S44" s="148"/>
      <c r="T44" s="73"/>
      <c r="U44" s="133">
        <v>43</v>
      </c>
      <c r="V44" s="129" t="s">
        <v>100</v>
      </c>
      <c r="W44" s="129" t="s">
        <v>187</v>
      </c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29"/>
    </row>
    <row r="45" spans="1:34" ht="15.75" customHeight="1" thickBot="1">
      <c r="A45" s="2">
        <v>5</v>
      </c>
      <c r="B45" s="169" t="str">
        <f t="shared" si="1"/>
        <v/>
      </c>
      <c r="C45" s="80"/>
      <c r="D45" s="111"/>
      <c r="E45" s="74"/>
      <c r="F45" s="84">
        <f t="shared" si="2"/>
        <v>0</v>
      </c>
      <c r="G45" s="160"/>
      <c r="H45" s="85" t="str">
        <f t="shared" si="3"/>
        <v/>
      </c>
      <c r="I45" s="155"/>
      <c r="J45" s="75" t="str">
        <f t="shared" si="4"/>
        <v/>
      </c>
      <c r="K45" s="187"/>
      <c r="L45" s="126" t="str">
        <f t="shared" si="5"/>
        <v/>
      </c>
      <c r="M45" s="163">
        <f t="shared" si="6"/>
        <v>0</v>
      </c>
      <c r="N45" s="190"/>
      <c r="O45" s="100"/>
      <c r="P45" s="100"/>
      <c r="Q45" s="100"/>
      <c r="R45" s="100"/>
      <c r="S45" s="148"/>
      <c r="T45" s="129"/>
      <c r="U45" s="133">
        <v>44</v>
      </c>
      <c r="V45" s="129" t="s">
        <v>101</v>
      </c>
      <c r="W45" s="129" t="s">
        <v>188</v>
      </c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29"/>
    </row>
    <row r="46" spans="1:34" ht="15.75" customHeight="1">
      <c r="A46" s="2">
        <v>6</v>
      </c>
      <c r="B46" s="170" t="str">
        <f t="shared" si="1"/>
        <v/>
      </c>
      <c r="C46" s="69"/>
      <c r="D46" s="112"/>
      <c r="E46" s="76"/>
      <c r="F46" s="70">
        <f t="shared" si="2"/>
        <v>0</v>
      </c>
      <c r="G46" s="77"/>
      <c r="H46" s="72" t="str">
        <f t="shared" si="3"/>
        <v/>
      </c>
      <c r="I46" s="153"/>
      <c r="J46" s="78" t="str">
        <f t="shared" si="4"/>
        <v/>
      </c>
      <c r="K46" s="124"/>
      <c r="L46" s="127" t="str">
        <f t="shared" si="5"/>
        <v/>
      </c>
      <c r="M46" s="162">
        <f t="shared" si="6"/>
        <v>0</v>
      </c>
      <c r="N46" s="191"/>
      <c r="O46" s="100"/>
      <c r="P46" s="100"/>
      <c r="Q46" s="100"/>
      <c r="R46" s="100"/>
      <c r="S46" s="148"/>
      <c r="T46" s="129"/>
      <c r="U46" s="133">
        <v>45</v>
      </c>
      <c r="V46" s="129" t="s">
        <v>102</v>
      </c>
      <c r="W46" s="129" t="s">
        <v>189</v>
      </c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29"/>
    </row>
    <row r="47" spans="1:34" ht="15.75" customHeight="1">
      <c r="A47" s="2">
        <v>7</v>
      </c>
      <c r="B47" s="168" t="str">
        <f t="shared" si="1"/>
        <v/>
      </c>
      <c r="C47" s="79"/>
      <c r="D47" s="113"/>
      <c r="E47" s="79"/>
      <c r="F47" s="70">
        <f t="shared" si="2"/>
        <v>0</v>
      </c>
      <c r="G47" s="71"/>
      <c r="H47" s="72" t="str">
        <f t="shared" si="3"/>
        <v/>
      </c>
      <c r="I47" s="153"/>
      <c r="J47" s="72" t="str">
        <f t="shared" si="4"/>
        <v/>
      </c>
      <c r="K47" s="124"/>
      <c r="L47" s="125" t="str">
        <f t="shared" si="5"/>
        <v/>
      </c>
      <c r="M47" s="161">
        <f t="shared" si="6"/>
        <v>0</v>
      </c>
      <c r="N47" s="189"/>
      <c r="O47" s="100"/>
      <c r="P47" s="100"/>
      <c r="Q47" s="100"/>
      <c r="R47" s="100"/>
      <c r="S47" s="148"/>
      <c r="T47" s="73"/>
      <c r="U47" s="133">
        <v>46</v>
      </c>
      <c r="V47" s="129" t="s">
        <v>103</v>
      </c>
      <c r="W47" s="129" t="s">
        <v>190</v>
      </c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29"/>
    </row>
    <row r="48" spans="1:34" ht="15.75" customHeight="1">
      <c r="A48" s="2">
        <v>8</v>
      </c>
      <c r="B48" s="168" t="str">
        <f t="shared" si="1"/>
        <v/>
      </c>
      <c r="C48" s="79"/>
      <c r="D48" s="113"/>
      <c r="E48" s="79"/>
      <c r="F48" s="70">
        <f t="shared" si="2"/>
        <v>0</v>
      </c>
      <c r="G48" s="71"/>
      <c r="H48" s="72" t="str">
        <f t="shared" si="3"/>
        <v/>
      </c>
      <c r="I48" s="153"/>
      <c r="J48" s="72" t="str">
        <f t="shared" si="4"/>
        <v/>
      </c>
      <c r="K48" s="124"/>
      <c r="L48" s="125" t="str">
        <f t="shared" si="5"/>
        <v/>
      </c>
      <c r="M48" s="161">
        <f t="shared" si="6"/>
        <v>0</v>
      </c>
      <c r="N48" s="189"/>
      <c r="O48" s="100"/>
      <c r="P48" s="100"/>
      <c r="Q48" s="100"/>
      <c r="R48" s="100"/>
      <c r="S48" s="148"/>
      <c r="T48" s="129"/>
      <c r="U48" s="133">
        <v>47</v>
      </c>
      <c r="V48" s="129" t="s">
        <v>104</v>
      </c>
      <c r="W48" s="129" t="s">
        <v>191</v>
      </c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29"/>
    </row>
    <row r="49" spans="1:34" ht="15.75" customHeight="1">
      <c r="A49" s="2">
        <v>9</v>
      </c>
      <c r="B49" s="168" t="str">
        <f t="shared" si="1"/>
        <v/>
      </c>
      <c r="C49" s="79"/>
      <c r="D49" s="113"/>
      <c r="E49" s="79"/>
      <c r="F49" s="70">
        <f t="shared" si="2"/>
        <v>0</v>
      </c>
      <c r="G49" s="71"/>
      <c r="H49" s="72" t="str">
        <f t="shared" si="3"/>
        <v/>
      </c>
      <c r="I49" s="153"/>
      <c r="J49" s="72" t="str">
        <f t="shared" si="4"/>
        <v/>
      </c>
      <c r="K49" s="124"/>
      <c r="L49" s="125" t="str">
        <f t="shared" si="5"/>
        <v/>
      </c>
      <c r="M49" s="161">
        <f t="shared" si="6"/>
        <v>0</v>
      </c>
      <c r="N49" s="189"/>
      <c r="O49" s="100"/>
      <c r="P49" s="100"/>
      <c r="Q49" s="100"/>
      <c r="R49" s="100"/>
      <c r="S49" s="148"/>
      <c r="T49" s="129"/>
      <c r="U49" s="133">
        <v>48</v>
      </c>
      <c r="V49" s="129" t="s">
        <v>105</v>
      </c>
      <c r="W49" s="129" t="s">
        <v>192</v>
      </c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29"/>
    </row>
    <row r="50" spans="1:34" ht="15.75" customHeight="1" thickBot="1">
      <c r="A50" s="2">
        <v>10</v>
      </c>
      <c r="B50" s="169" t="str">
        <f t="shared" si="1"/>
        <v/>
      </c>
      <c r="C50" s="80"/>
      <c r="D50" s="114"/>
      <c r="E50" s="80"/>
      <c r="F50" s="84">
        <f t="shared" si="2"/>
        <v>0</v>
      </c>
      <c r="G50" s="160"/>
      <c r="H50" s="85" t="str">
        <f t="shared" si="3"/>
        <v/>
      </c>
      <c r="I50" s="155"/>
      <c r="J50" s="75" t="str">
        <f t="shared" si="4"/>
        <v/>
      </c>
      <c r="K50" s="187"/>
      <c r="L50" s="126" t="str">
        <f t="shared" si="5"/>
        <v/>
      </c>
      <c r="M50" s="163">
        <f t="shared" si="6"/>
        <v>0</v>
      </c>
      <c r="N50" s="190"/>
      <c r="O50" s="100"/>
      <c r="P50" s="100"/>
      <c r="Q50" s="100"/>
      <c r="R50" s="100"/>
      <c r="S50" s="148"/>
      <c r="T50" s="129"/>
      <c r="U50" s="133">
        <v>49</v>
      </c>
      <c r="V50" s="129" t="s">
        <v>106</v>
      </c>
      <c r="W50" s="129" t="s">
        <v>193</v>
      </c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29"/>
    </row>
    <row r="51" spans="1:34" ht="15.75" customHeight="1">
      <c r="A51" s="2">
        <v>11</v>
      </c>
      <c r="B51" s="170" t="str">
        <f t="shared" si="1"/>
        <v/>
      </c>
      <c r="C51" s="69"/>
      <c r="D51" s="112"/>
      <c r="E51" s="76"/>
      <c r="F51" s="70">
        <f t="shared" si="2"/>
        <v>0</v>
      </c>
      <c r="G51" s="77"/>
      <c r="H51" s="72" t="str">
        <f t="shared" si="3"/>
        <v/>
      </c>
      <c r="I51" s="153"/>
      <c r="J51" s="78" t="str">
        <f t="shared" si="4"/>
        <v/>
      </c>
      <c r="K51" s="124"/>
      <c r="L51" s="127" t="str">
        <f t="shared" si="5"/>
        <v/>
      </c>
      <c r="M51" s="162">
        <f t="shared" si="6"/>
        <v>0</v>
      </c>
      <c r="N51" s="191"/>
      <c r="O51" s="100"/>
      <c r="P51" s="100"/>
      <c r="Q51" s="100"/>
      <c r="R51" s="100"/>
      <c r="S51" s="148"/>
      <c r="T51" s="129"/>
      <c r="U51" s="133">
        <v>50</v>
      </c>
      <c r="V51" s="129" t="s">
        <v>107</v>
      </c>
      <c r="W51" s="129" t="s">
        <v>194</v>
      </c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29"/>
    </row>
    <row r="52" spans="1:34" ht="15.75" customHeight="1">
      <c r="A52" s="2">
        <v>12</v>
      </c>
      <c r="B52" s="168" t="str">
        <f t="shared" si="1"/>
        <v/>
      </c>
      <c r="C52" s="79"/>
      <c r="D52" s="113"/>
      <c r="E52" s="79"/>
      <c r="F52" s="70">
        <f t="shared" si="2"/>
        <v>0</v>
      </c>
      <c r="G52" s="71"/>
      <c r="H52" s="72" t="str">
        <f t="shared" si="3"/>
        <v/>
      </c>
      <c r="I52" s="153"/>
      <c r="J52" s="72" t="str">
        <f t="shared" si="4"/>
        <v/>
      </c>
      <c r="K52" s="124"/>
      <c r="L52" s="125" t="str">
        <f t="shared" si="5"/>
        <v/>
      </c>
      <c r="M52" s="161">
        <f t="shared" si="6"/>
        <v>0</v>
      </c>
      <c r="N52" s="189"/>
      <c r="O52" s="100"/>
      <c r="P52" s="100"/>
      <c r="Q52" s="100"/>
      <c r="R52" s="100"/>
      <c r="S52" s="148"/>
      <c r="T52" s="73"/>
      <c r="U52" s="133">
        <v>51</v>
      </c>
      <c r="V52" s="129" t="s">
        <v>108</v>
      </c>
      <c r="W52" s="129" t="s">
        <v>195</v>
      </c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29"/>
    </row>
    <row r="53" spans="1:34" ht="15.75" customHeight="1">
      <c r="A53" s="2">
        <v>13</v>
      </c>
      <c r="B53" s="168" t="str">
        <f t="shared" si="1"/>
        <v/>
      </c>
      <c r="C53" s="79"/>
      <c r="D53" s="113"/>
      <c r="E53" s="79"/>
      <c r="F53" s="70">
        <f t="shared" si="2"/>
        <v>0</v>
      </c>
      <c r="G53" s="71"/>
      <c r="H53" s="72" t="str">
        <f t="shared" si="3"/>
        <v/>
      </c>
      <c r="I53" s="153"/>
      <c r="J53" s="72" t="str">
        <f t="shared" si="4"/>
        <v/>
      </c>
      <c r="K53" s="124"/>
      <c r="L53" s="125" t="str">
        <f t="shared" si="5"/>
        <v/>
      </c>
      <c r="M53" s="161">
        <f t="shared" si="6"/>
        <v>0</v>
      </c>
      <c r="N53" s="189"/>
      <c r="O53" s="100"/>
      <c r="P53" s="100"/>
      <c r="Q53" s="100"/>
      <c r="R53" s="100"/>
      <c r="S53" s="148"/>
      <c r="T53" s="129"/>
      <c r="U53" s="133">
        <v>52</v>
      </c>
      <c r="V53" s="129" t="s">
        <v>109</v>
      </c>
      <c r="W53" s="129" t="s">
        <v>196</v>
      </c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29"/>
    </row>
    <row r="54" spans="1:34" ht="15.75" customHeight="1">
      <c r="A54" s="2">
        <v>14</v>
      </c>
      <c r="B54" s="168" t="str">
        <f t="shared" si="1"/>
        <v/>
      </c>
      <c r="C54" s="79"/>
      <c r="D54" s="113"/>
      <c r="E54" s="79"/>
      <c r="F54" s="70">
        <f t="shared" si="2"/>
        <v>0</v>
      </c>
      <c r="G54" s="71"/>
      <c r="H54" s="72" t="str">
        <f t="shared" si="3"/>
        <v/>
      </c>
      <c r="I54" s="153"/>
      <c r="J54" s="72" t="str">
        <f t="shared" si="4"/>
        <v/>
      </c>
      <c r="K54" s="124"/>
      <c r="L54" s="125" t="str">
        <f t="shared" si="5"/>
        <v/>
      </c>
      <c r="M54" s="161">
        <f t="shared" si="6"/>
        <v>0</v>
      </c>
      <c r="N54" s="189"/>
      <c r="O54" s="100"/>
      <c r="P54" s="100"/>
      <c r="Q54" s="100"/>
      <c r="R54" s="100"/>
      <c r="S54" s="100"/>
      <c r="T54" s="129"/>
      <c r="U54" s="133">
        <v>53</v>
      </c>
      <c r="V54" s="129" t="s">
        <v>110</v>
      </c>
      <c r="W54" s="129" t="s">
        <v>197</v>
      </c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29"/>
    </row>
    <row r="55" spans="1:34" ht="15.75" customHeight="1" thickBot="1">
      <c r="A55" s="2">
        <v>15</v>
      </c>
      <c r="B55" s="169" t="str">
        <f t="shared" si="1"/>
        <v/>
      </c>
      <c r="C55" s="80"/>
      <c r="D55" s="114"/>
      <c r="E55" s="80"/>
      <c r="F55" s="84">
        <f t="shared" si="2"/>
        <v>0</v>
      </c>
      <c r="G55" s="160"/>
      <c r="H55" s="85" t="str">
        <f t="shared" si="3"/>
        <v/>
      </c>
      <c r="I55" s="155"/>
      <c r="J55" s="75" t="str">
        <f t="shared" si="4"/>
        <v/>
      </c>
      <c r="K55" s="187"/>
      <c r="L55" s="126" t="str">
        <f t="shared" si="5"/>
        <v/>
      </c>
      <c r="M55" s="163">
        <f t="shared" si="6"/>
        <v>0</v>
      </c>
      <c r="N55" s="190"/>
      <c r="O55" s="100"/>
      <c r="P55" s="100"/>
      <c r="Q55" s="100"/>
      <c r="R55" s="100"/>
      <c r="S55" s="100"/>
      <c r="T55" s="129"/>
      <c r="U55" s="133">
        <v>54</v>
      </c>
      <c r="V55" s="129" t="s">
        <v>111</v>
      </c>
      <c r="W55" s="129" t="s">
        <v>198</v>
      </c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29"/>
    </row>
    <row r="56" spans="1:34" ht="15.75" customHeight="1">
      <c r="A56" s="2">
        <v>16</v>
      </c>
      <c r="B56" s="170" t="str">
        <f t="shared" si="1"/>
        <v/>
      </c>
      <c r="C56" s="69"/>
      <c r="D56" s="112"/>
      <c r="E56" s="76"/>
      <c r="F56" s="70">
        <f t="shared" si="2"/>
        <v>0</v>
      </c>
      <c r="G56" s="77"/>
      <c r="H56" s="72" t="str">
        <f t="shared" si="3"/>
        <v/>
      </c>
      <c r="I56" s="153"/>
      <c r="J56" s="78" t="str">
        <f t="shared" si="4"/>
        <v/>
      </c>
      <c r="K56" s="124"/>
      <c r="L56" s="127" t="str">
        <f t="shared" si="5"/>
        <v/>
      </c>
      <c r="M56" s="162">
        <f t="shared" si="6"/>
        <v>0</v>
      </c>
      <c r="N56" s="191"/>
      <c r="O56" s="100"/>
      <c r="P56" s="100"/>
      <c r="Q56" s="100"/>
      <c r="R56" s="100"/>
      <c r="S56" s="100"/>
      <c r="T56" s="129"/>
      <c r="U56" s="133">
        <v>55</v>
      </c>
      <c r="V56" s="129" t="s">
        <v>112</v>
      </c>
      <c r="W56" s="129" t="s">
        <v>199</v>
      </c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29"/>
    </row>
    <row r="57" spans="1:34" ht="15.75" customHeight="1">
      <c r="A57" s="2">
        <v>17</v>
      </c>
      <c r="B57" s="168" t="str">
        <f t="shared" si="1"/>
        <v/>
      </c>
      <c r="C57" s="79"/>
      <c r="D57" s="113"/>
      <c r="E57" s="79"/>
      <c r="F57" s="70">
        <f t="shared" si="2"/>
        <v>0</v>
      </c>
      <c r="G57" s="71"/>
      <c r="H57" s="72" t="str">
        <f t="shared" si="3"/>
        <v/>
      </c>
      <c r="I57" s="153"/>
      <c r="J57" s="72" t="str">
        <f t="shared" si="4"/>
        <v/>
      </c>
      <c r="K57" s="124"/>
      <c r="L57" s="125" t="str">
        <f t="shared" si="5"/>
        <v/>
      </c>
      <c r="M57" s="161">
        <f t="shared" si="6"/>
        <v>0</v>
      </c>
      <c r="N57" s="189"/>
      <c r="O57" s="100"/>
      <c r="P57" s="100"/>
      <c r="Q57" s="100"/>
      <c r="R57" s="100"/>
      <c r="S57" s="100"/>
      <c r="T57" s="129"/>
      <c r="U57" s="133"/>
      <c r="V57" s="129" t="s">
        <v>113</v>
      </c>
      <c r="W57" s="129" t="s">
        <v>114</v>
      </c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29"/>
    </row>
    <row r="58" spans="1:34" ht="15.75" customHeight="1">
      <c r="A58" s="2">
        <v>18</v>
      </c>
      <c r="B58" s="168" t="str">
        <f t="shared" si="1"/>
        <v/>
      </c>
      <c r="C58" s="79"/>
      <c r="D58" s="115"/>
      <c r="E58" s="81"/>
      <c r="F58" s="70">
        <f t="shared" si="2"/>
        <v>0</v>
      </c>
      <c r="G58" s="71"/>
      <c r="H58" s="72" t="str">
        <f t="shared" si="3"/>
        <v/>
      </c>
      <c r="I58" s="153"/>
      <c r="J58" s="82" t="str">
        <f t="shared" si="4"/>
        <v/>
      </c>
      <c r="K58" s="124"/>
      <c r="L58" s="125" t="str">
        <f t="shared" si="5"/>
        <v/>
      </c>
      <c r="M58" s="161">
        <f t="shared" si="6"/>
        <v>0</v>
      </c>
      <c r="N58" s="189"/>
      <c r="O58" s="100"/>
      <c r="P58" s="100"/>
      <c r="Q58" s="100"/>
      <c r="R58" s="100"/>
      <c r="S58" s="100"/>
      <c r="T58" s="129"/>
      <c r="U58" s="133"/>
      <c r="V58" s="129" t="s">
        <v>116</v>
      </c>
      <c r="W58" s="129" t="s">
        <v>200</v>
      </c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29"/>
    </row>
    <row r="59" spans="1:34" ht="15.75" customHeight="1">
      <c r="A59" s="2">
        <v>19</v>
      </c>
      <c r="B59" s="168" t="str">
        <f t="shared" si="1"/>
        <v/>
      </c>
      <c r="C59" s="79"/>
      <c r="D59" s="113"/>
      <c r="E59" s="79"/>
      <c r="F59" s="70">
        <f t="shared" si="2"/>
        <v>0</v>
      </c>
      <c r="G59" s="71"/>
      <c r="H59" s="72" t="str">
        <f t="shared" si="3"/>
        <v/>
      </c>
      <c r="I59" s="153"/>
      <c r="J59" s="83" t="str">
        <f t="shared" si="4"/>
        <v/>
      </c>
      <c r="K59" s="124"/>
      <c r="L59" s="125" t="str">
        <f t="shared" si="5"/>
        <v/>
      </c>
      <c r="M59" s="161">
        <f t="shared" si="6"/>
        <v>0</v>
      </c>
      <c r="N59" s="189"/>
      <c r="O59" s="100"/>
      <c r="P59" s="100"/>
      <c r="Q59" s="100"/>
      <c r="R59" s="100"/>
      <c r="S59" s="100"/>
      <c r="T59" s="129"/>
      <c r="U59" s="133"/>
      <c r="V59" s="129" t="s">
        <v>120</v>
      </c>
      <c r="W59" s="129" t="s">
        <v>201</v>
      </c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29"/>
    </row>
    <row r="60" spans="1:34" ht="15.75" customHeight="1" thickBot="1">
      <c r="A60" s="2">
        <v>20</v>
      </c>
      <c r="B60" s="169" t="str">
        <f t="shared" si="1"/>
        <v/>
      </c>
      <c r="C60" s="80"/>
      <c r="D60" s="114"/>
      <c r="E60" s="80"/>
      <c r="F60" s="84">
        <f t="shared" si="2"/>
        <v>0</v>
      </c>
      <c r="G60" s="160"/>
      <c r="H60" s="85" t="str">
        <f t="shared" si="3"/>
        <v/>
      </c>
      <c r="I60" s="155"/>
      <c r="J60" s="85" t="str">
        <f t="shared" si="4"/>
        <v/>
      </c>
      <c r="K60" s="187"/>
      <c r="L60" s="126" t="str">
        <f t="shared" si="5"/>
        <v/>
      </c>
      <c r="M60" s="163">
        <f t="shared" si="6"/>
        <v>0</v>
      </c>
      <c r="N60" s="190"/>
      <c r="O60" s="100"/>
      <c r="P60" s="100"/>
      <c r="Q60" s="100"/>
      <c r="R60" s="100"/>
      <c r="S60" s="100"/>
      <c r="T60" s="129"/>
      <c r="U60" s="133"/>
      <c r="V60" s="129" t="s">
        <v>121</v>
      </c>
      <c r="W60" s="129" t="s">
        <v>202</v>
      </c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29"/>
    </row>
    <row r="61" spans="1:34" ht="12" customHeight="1">
      <c r="A61" s="2"/>
      <c r="B61" s="2"/>
      <c r="C61" s="2"/>
      <c r="D61" s="2"/>
      <c r="E61" s="2"/>
      <c r="F61" s="86"/>
      <c r="G61" s="2"/>
      <c r="H61" s="86"/>
      <c r="I61" s="2"/>
      <c r="J61" s="2"/>
      <c r="K61" s="91"/>
      <c r="L61" s="2"/>
      <c r="M61" s="2"/>
      <c r="N61" s="100"/>
      <c r="O61" s="100"/>
      <c r="P61" s="100"/>
      <c r="Q61" s="100"/>
      <c r="R61" s="100"/>
      <c r="S61" s="100"/>
      <c r="T61" s="129"/>
      <c r="U61" s="133"/>
      <c r="V61" s="129" t="s">
        <v>122</v>
      </c>
      <c r="W61" s="129" t="s">
        <v>203</v>
      </c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29"/>
    </row>
    <row r="62" spans="1:34" ht="21.75" customHeight="1">
      <c r="A62" s="2"/>
      <c r="B62" s="87" t="str">
        <f>"上記のとおり、高文連個人情報に関する保護規定を承諾したうえで、"&amp;B2&amp;"への参加を申し込みます。"</f>
        <v>上記のとおり、高文連個人情報に関する保護規定を承諾したうえで、第63回NHK杯全国放送コンテスト宮崎大会　宮崎県予選（エントリー一覧）への参加を申し込みます。</v>
      </c>
      <c r="C62" s="2"/>
      <c r="D62" s="2"/>
      <c r="E62" s="2"/>
      <c r="F62" s="86"/>
      <c r="G62" s="2"/>
      <c r="H62" s="86"/>
      <c r="I62" s="2"/>
      <c r="J62" s="2"/>
      <c r="K62" s="91"/>
      <c r="L62" s="2"/>
      <c r="M62" s="2"/>
      <c r="N62" s="100"/>
      <c r="O62" s="100"/>
      <c r="P62" s="100"/>
      <c r="Q62" s="100"/>
      <c r="R62" s="100"/>
      <c r="S62" s="100"/>
      <c r="T62" s="129"/>
      <c r="U62" s="133"/>
      <c r="V62" s="129" t="s">
        <v>123</v>
      </c>
      <c r="W62" s="129" t="s">
        <v>204</v>
      </c>
      <c r="X62" s="135"/>
      <c r="Y62" s="135"/>
      <c r="Z62" s="135"/>
      <c r="AA62" s="135"/>
      <c r="AB62" s="135"/>
      <c r="AC62" s="135"/>
      <c r="AD62" s="135"/>
      <c r="AE62" s="135"/>
      <c r="AF62" s="131"/>
      <c r="AG62" s="131"/>
      <c r="AH62" s="129"/>
    </row>
    <row r="63" spans="1:34" s="89" customFormat="1" ht="22.5" customHeight="1">
      <c r="A63" s="88"/>
      <c r="B63" s="269">
        <v>42505</v>
      </c>
      <c r="C63" s="269"/>
      <c r="D63" s="88"/>
      <c r="E63" s="88"/>
      <c r="F63" s="90"/>
      <c r="G63" s="88"/>
      <c r="H63" s="90"/>
      <c r="I63" s="88"/>
      <c r="J63" s="88"/>
      <c r="K63" s="91"/>
      <c r="L63" s="88"/>
      <c r="M63" s="88"/>
      <c r="N63" s="103"/>
      <c r="O63" s="103"/>
      <c r="P63" s="103"/>
      <c r="Q63" s="103"/>
      <c r="R63" s="103"/>
      <c r="S63" s="103"/>
      <c r="T63" s="129"/>
      <c r="U63" s="129"/>
      <c r="V63" s="129" t="s">
        <v>125</v>
      </c>
      <c r="W63" s="129" t="s">
        <v>205</v>
      </c>
      <c r="X63" s="131"/>
      <c r="Y63" s="131"/>
      <c r="Z63" s="131"/>
      <c r="AA63" s="131"/>
      <c r="AB63" s="131"/>
      <c r="AC63" s="131"/>
      <c r="AD63" s="131"/>
      <c r="AE63" s="131"/>
      <c r="AF63" s="135"/>
      <c r="AG63" s="135"/>
      <c r="AH63" s="129"/>
    </row>
    <row r="64" spans="1:34" ht="22.5" customHeight="1">
      <c r="A64" s="2"/>
      <c r="B64" s="87" t="s">
        <v>115</v>
      </c>
      <c r="C64" s="87"/>
      <c r="D64" s="2"/>
      <c r="E64" s="2"/>
      <c r="F64" s="86"/>
      <c r="G64" s="91" t="s">
        <v>7</v>
      </c>
      <c r="H64" s="92">
        <f>C3</f>
        <v>0</v>
      </c>
      <c r="I64" s="93"/>
      <c r="J64" s="275">
        <f>C3</f>
        <v>0</v>
      </c>
      <c r="K64" s="275"/>
      <c r="L64" s="275"/>
      <c r="M64" s="165"/>
      <c r="N64" s="104"/>
      <c r="O64" s="100"/>
      <c r="P64" s="100"/>
      <c r="Q64" s="100"/>
      <c r="R64" s="100"/>
      <c r="S64" s="100"/>
      <c r="T64" s="129"/>
      <c r="U64" s="129"/>
      <c r="V64" s="129" t="s">
        <v>127</v>
      </c>
      <c r="W64" s="129" t="s">
        <v>206</v>
      </c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29"/>
    </row>
    <row r="65" spans="1:34" ht="22.5" customHeight="1">
      <c r="A65" s="2"/>
      <c r="B65" s="87" t="s">
        <v>117</v>
      </c>
      <c r="C65" s="87"/>
      <c r="D65" s="2"/>
      <c r="E65" s="2"/>
      <c r="F65" s="86"/>
      <c r="G65" s="94" t="s">
        <v>118</v>
      </c>
      <c r="H65" s="156" t="s">
        <v>142</v>
      </c>
      <c r="I65" s="156"/>
      <c r="J65" s="274"/>
      <c r="K65" s="274"/>
      <c r="L65" s="274"/>
      <c r="M65" s="164" t="s">
        <v>119</v>
      </c>
      <c r="N65" s="104"/>
      <c r="O65" s="100"/>
      <c r="P65" s="100"/>
      <c r="Q65" s="100"/>
      <c r="R65" s="100"/>
      <c r="S65" s="100"/>
      <c r="T65" s="133"/>
      <c r="U65" s="133"/>
      <c r="V65" s="129" t="s">
        <v>129</v>
      </c>
      <c r="W65" s="129" t="s">
        <v>207</v>
      </c>
      <c r="X65" s="5"/>
      <c r="Y65" s="5"/>
      <c r="Z65" s="5"/>
      <c r="AA65" s="5"/>
      <c r="AB65" s="5"/>
      <c r="AC65" s="5"/>
      <c r="AD65" s="5"/>
      <c r="AE65" s="5"/>
      <c r="AF65" s="131"/>
      <c r="AG65" s="131"/>
      <c r="AH65" s="129"/>
    </row>
    <row r="66" spans="1:34" s="4" customFormat="1" ht="22.5" customHeight="1">
      <c r="A66" s="6"/>
      <c r="B66" s="262" t="str">
        <f>B2</f>
        <v>第63回NHK杯全国放送コンテスト宮崎大会　宮崎県予選（エントリー一覧）</v>
      </c>
      <c r="C66" s="262"/>
      <c r="D66" s="262"/>
      <c r="E66" s="262"/>
      <c r="F66" s="262"/>
      <c r="G66" s="262"/>
      <c r="H66" s="143"/>
      <c r="I66" s="54" t="s">
        <v>69</v>
      </c>
      <c r="J66" s="54"/>
      <c r="K66" s="185" t="s">
        <v>164</v>
      </c>
      <c r="L66" s="54"/>
      <c r="M66" s="54"/>
      <c r="N66" s="101"/>
      <c r="O66" s="148"/>
      <c r="P66" s="148"/>
      <c r="Q66" s="148"/>
      <c r="R66" s="148"/>
      <c r="S66" s="148"/>
      <c r="T66" s="133"/>
      <c r="U66" s="133"/>
      <c r="V66" s="133" t="s">
        <v>131</v>
      </c>
      <c r="W66" s="133" t="s">
        <v>208</v>
      </c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133"/>
    </row>
    <row r="67" spans="1:34" s="4" customFormat="1" ht="21" customHeight="1">
      <c r="A67" s="6"/>
      <c r="B67" s="30" t="s">
        <v>7</v>
      </c>
      <c r="C67" s="236">
        <f>C3</f>
        <v>0</v>
      </c>
      <c r="D67" s="236" t="e">
        <f t="shared" ref="D67" si="7">#REF!</f>
        <v>#REF!</v>
      </c>
      <c r="E67" s="55"/>
      <c r="F67" s="9"/>
      <c r="G67" s="240"/>
      <c r="H67" s="240"/>
      <c r="I67" s="240"/>
      <c r="J67" s="144"/>
      <c r="K67" s="37"/>
      <c r="L67" s="144"/>
      <c r="M67" s="144"/>
      <c r="N67" s="55"/>
      <c r="O67" s="148"/>
      <c r="P67" s="148"/>
      <c r="Q67" s="148"/>
      <c r="R67" s="148"/>
      <c r="S67" s="148"/>
      <c r="T67" s="133"/>
      <c r="U67" s="133"/>
      <c r="V67" s="133" t="s">
        <v>133</v>
      </c>
      <c r="W67" s="133" t="s">
        <v>209</v>
      </c>
      <c r="X67" s="5"/>
      <c r="Y67" s="133"/>
      <c r="Z67" s="133"/>
      <c r="AA67" s="133"/>
      <c r="AB67" s="5"/>
      <c r="AC67" s="5"/>
      <c r="AD67" s="5"/>
      <c r="AE67" s="5"/>
      <c r="AF67" s="5"/>
      <c r="AG67" s="5"/>
      <c r="AH67" s="133"/>
    </row>
    <row r="68" spans="1:34" s="4" customFormat="1" ht="12" customHeight="1">
      <c r="A68" s="6"/>
      <c r="B68" s="11"/>
      <c r="C68" s="12"/>
      <c r="D68" s="11"/>
      <c r="E68" s="12"/>
      <c r="F68" s="56"/>
      <c r="G68" s="240"/>
      <c r="H68" s="240"/>
      <c r="I68" s="240"/>
      <c r="J68" s="145"/>
      <c r="K68" s="145"/>
      <c r="L68" s="145"/>
      <c r="M68" s="145"/>
      <c r="N68" s="8"/>
      <c r="O68" s="148"/>
      <c r="P68" s="148"/>
      <c r="Q68" s="148"/>
      <c r="R68" s="148"/>
      <c r="S68" s="148"/>
      <c r="T68" s="133"/>
      <c r="U68" s="133"/>
      <c r="V68" s="129" t="s">
        <v>123</v>
      </c>
      <c r="W68" s="129" t="s">
        <v>124</v>
      </c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129"/>
    </row>
    <row r="69" spans="1:34" s="4" customFormat="1" ht="16.5" customHeight="1">
      <c r="A69" s="6"/>
      <c r="B69" s="13" t="s">
        <v>19</v>
      </c>
      <c r="C69" s="57">
        <f>C6</f>
        <v>0</v>
      </c>
      <c r="D69" s="58"/>
      <c r="E69" s="35"/>
      <c r="F69" s="9"/>
      <c r="G69" s="240"/>
      <c r="H69" s="240"/>
      <c r="I69" s="240"/>
      <c r="J69" s="45"/>
      <c r="K69" s="122"/>
      <c r="L69" s="45"/>
      <c r="M69" s="45"/>
      <c r="N69" s="45"/>
      <c r="O69" s="148"/>
      <c r="P69" s="148"/>
      <c r="Q69" s="148"/>
      <c r="R69" s="148"/>
      <c r="S69" s="148"/>
      <c r="T69" s="133"/>
      <c r="U69" s="133"/>
      <c r="V69" s="129" t="s">
        <v>125</v>
      </c>
      <c r="W69" s="129" t="s">
        <v>126</v>
      </c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129"/>
    </row>
    <row r="70" spans="1:34" s="4" customFormat="1" ht="11.25" customHeight="1">
      <c r="A70" s="6"/>
      <c r="B70" s="20"/>
      <c r="C70" s="46"/>
      <c r="D70" s="58"/>
      <c r="E70" s="35"/>
      <c r="F70" s="9"/>
      <c r="G70" s="240"/>
      <c r="H70" s="240"/>
      <c r="I70" s="240"/>
      <c r="J70" s="45"/>
      <c r="K70" s="122"/>
      <c r="L70" s="45"/>
      <c r="M70" s="45"/>
      <c r="N70" s="45"/>
      <c r="O70" s="148"/>
      <c r="P70" s="148"/>
      <c r="Q70" s="148"/>
      <c r="R70" s="148"/>
      <c r="S70" s="148"/>
      <c r="T70" s="39"/>
      <c r="U70" s="133"/>
      <c r="V70" s="129" t="s">
        <v>127</v>
      </c>
      <c r="W70" s="129" t="s">
        <v>128</v>
      </c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129"/>
    </row>
    <row r="71" spans="1:34" s="4" customFormat="1" ht="16.5" customHeight="1">
      <c r="A71" s="6"/>
      <c r="B71" s="186" t="s">
        <v>75</v>
      </c>
      <c r="C71" s="59">
        <f>C28</f>
        <v>0</v>
      </c>
      <c r="D71" s="60" t="s">
        <v>76</v>
      </c>
      <c r="E71" s="57">
        <f>C30</f>
        <v>0</v>
      </c>
      <c r="F71" s="9"/>
      <c r="G71" s="240"/>
      <c r="H71" s="240"/>
      <c r="I71" s="240"/>
      <c r="J71" s="18"/>
      <c r="K71" s="42"/>
      <c r="L71" s="41" t="s">
        <v>140</v>
      </c>
      <c r="M71" s="150">
        <f>M37</f>
        <v>0</v>
      </c>
      <c r="N71" s="13" t="s">
        <v>77</v>
      </c>
      <c r="O71" s="148"/>
      <c r="P71" s="148"/>
      <c r="Q71" s="148"/>
      <c r="R71" s="148"/>
      <c r="S71" s="148"/>
      <c r="T71" s="39"/>
      <c r="U71" s="133"/>
      <c r="V71" s="129" t="s">
        <v>129</v>
      </c>
      <c r="W71" s="129" t="s">
        <v>130</v>
      </c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129"/>
    </row>
    <row r="72" spans="1:34" s="4" customFormat="1" ht="18" customHeight="1" thickBot="1">
      <c r="A72" s="6"/>
      <c r="B72" s="62"/>
      <c r="C72" s="62"/>
      <c r="D72" s="63"/>
      <c r="E72" s="64"/>
      <c r="F72" s="65"/>
      <c r="G72" s="66"/>
      <c r="H72" s="65"/>
      <c r="I72" s="64"/>
      <c r="J72" s="64"/>
      <c r="K72" s="123"/>
      <c r="L72" s="6"/>
      <c r="M72" s="116">
        <v>2</v>
      </c>
      <c r="N72" s="13" t="s">
        <v>79</v>
      </c>
      <c r="O72" s="148"/>
      <c r="P72" s="148"/>
      <c r="Q72" s="148"/>
      <c r="R72" s="148"/>
      <c r="S72" s="148"/>
      <c r="T72" s="133"/>
      <c r="U72" s="133"/>
      <c r="V72" s="129" t="s">
        <v>131</v>
      </c>
      <c r="W72" s="129" t="s">
        <v>132</v>
      </c>
      <c r="X72" s="131"/>
      <c r="Y72" s="131"/>
      <c r="Z72" s="131"/>
      <c r="AA72" s="131"/>
      <c r="AB72" s="131"/>
      <c r="AC72" s="131"/>
      <c r="AD72" s="131"/>
      <c r="AE72" s="131"/>
      <c r="AF72" s="5"/>
      <c r="AG72" s="5"/>
      <c r="AH72" s="129"/>
    </row>
    <row r="73" spans="1:34" ht="31.5" customHeight="1">
      <c r="A73" s="2"/>
      <c r="B73" s="249" t="s">
        <v>153</v>
      </c>
      <c r="C73" s="171" t="s">
        <v>81</v>
      </c>
      <c r="D73" s="251" t="s">
        <v>145</v>
      </c>
      <c r="E73" s="251" t="s">
        <v>146</v>
      </c>
      <c r="F73" s="253" t="s">
        <v>82</v>
      </c>
      <c r="G73" s="232"/>
      <c r="H73" s="254" t="s">
        <v>83</v>
      </c>
      <c r="I73" s="255"/>
      <c r="J73" s="231" t="s">
        <v>136</v>
      </c>
      <c r="K73" s="232"/>
      <c r="L73" s="232"/>
      <c r="M73" s="229" t="s">
        <v>137</v>
      </c>
      <c r="N73" s="230"/>
      <c r="O73" s="100"/>
      <c r="P73" s="100"/>
      <c r="Q73" s="100"/>
      <c r="R73" s="100"/>
      <c r="S73" s="148"/>
      <c r="T73" s="129"/>
      <c r="U73" s="133"/>
      <c r="V73" s="129" t="s">
        <v>133</v>
      </c>
      <c r="W73" s="129" t="s">
        <v>134</v>
      </c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29"/>
    </row>
    <row r="74" spans="1:34" ht="24.75" customHeight="1" thickBot="1">
      <c r="A74" s="2" t="s">
        <v>86</v>
      </c>
      <c r="B74" s="250"/>
      <c r="C74" s="151" t="s">
        <v>87</v>
      </c>
      <c r="D74" s="252"/>
      <c r="E74" s="252"/>
      <c r="F74" s="245" t="s">
        <v>135</v>
      </c>
      <c r="G74" s="246"/>
      <c r="H74" s="247" t="s">
        <v>88</v>
      </c>
      <c r="I74" s="248"/>
      <c r="J74" s="233" t="s">
        <v>138</v>
      </c>
      <c r="K74" s="234"/>
      <c r="L74" s="152" t="s">
        <v>139</v>
      </c>
      <c r="M74" s="227" t="s">
        <v>141</v>
      </c>
      <c r="N74" s="228"/>
      <c r="O74" s="100"/>
      <c r="P74" s="100"/>
      <c r="Q74" s="100"/>
      <c r="R74" s="100"/>
      <c r="S74" s="148"/>
      <c r="T74" s="129"/>
      <c r="U74" s="133"/>
      <c r="V74" s="129"/>
      <c r="W74" s="129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29"/>
    </row>
    <row r="75" spans="1:34" ht="15.75" customHeight="1" thickTop="1">
      <c r="A75" s="2">
        <v>21</v>
      </c>
      <c r="B75" s="167" t="str">
        <f t="shared" ref="B75:B94" si="8">IF($E$3="", "",$E$3)</f>
        <v/>
      </c>
      <c r="C75" s="67"/>
      <c r="D75" s="67"/>
      <c r="E75" s="67"/>
      <c r="F75" s="70">
        <f>IF(C75="アナウンス","記入→",IF(C75="朗読","記入→",IF(C75="テレビドキュメント","",IF(C75="ラジオドキュメント","",IF(C75="創作テレビドラマ","",IF(C75="創作ラジオドラマ","",IF(C75="研究発表","",IF(C75="番組のみの参加","記入→",))))))))</f>
        <v>0</v>
      </c>
      <c r="G75" s="159"/>
      <c r="H75" s="68" t="str">
        <f>IF(C75="アナウンス","記入→","")</f>
        <v/>
      </c>
      <c r="I75" s="154"/>
      <c r="J75" s="68" t="str">
        <f>IF(C75="朗読","記入→","")</f>
        <v/>
      </c>
      <c r="K75" s="124" t="s">
        <v>161</v>
      </c>
      <c r="L75" s="125" t="str">
        <f>IF(ISERROR(VLOOKUP(K75,$AF$2:$AG$6,2)),"",VLOOKUP(K75,$AF$2:$AG$6,2))</f>
        <v/>
      </c>
      <c r="M75" s="128">
        <f>IF(C75="テレビドキュメント","記入→",IF(C75="ラジオドキュメント","記入→",IF(C75="創作テレビドラマ","記入→",IF(C75="創作ラジオドラマ","記入→",))))</f>
        <v>0</v>
      </c>
      <c r="N75" s="188"/>
      <c r="O75" s="100"/>
      <c r="P75" s="100"/>
      <c r="Q75" s="100"/>
      <c r="R75" s="100"/>
      <c r="S75" s="100"/>
      <c r="T75" s="129"/>
      <c r="U75" s="129"/>
      <c r="V75" s="129"/>
      <c r="W75" s="129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29"/>
    </row>
    <row r="76" spans="1:34" ht="15.75" customHeight="1">
      <c r="A76" s="2">
        <v>22</v>
      </c>
      <c r="B76" s="168" t="str">
        <f t="shared" si="8"/>
        <v/>
      </c>
      <c r="C76" s="79"/>
      <c r="D76" s="110"/>
      <c r="E76" s="69"/>
      <c r="F76" s="70">
        <f t="shared" ref="F76:F94" si="9">IF(C76="アナウンス","記入→",IF(C76="朗読","記入→",IF(C76="テレビドキュメント","",IF(C76="ラジオドキュメント","",IF(C76="創作テレビドラマ","",IF(C76="創作ラジオドラマ","",IF(C76="研究発表","",IF(C76="番組のみの参加","記入→",))))))))</f>
        <v>0</v>
      </c>
      <c r="G76" s="71"/>
      <c r="H76" s="72" t="str">
        <f t="shared" ref="H76:H94" si="10">IF(C76="アナウンス","記入→","")</f>
        <v/>
      </c>
      <c r="I76" s="153"/>
      <c r="J76" s="72" t="str">
        <f t="shared" ref="J76:J94" si="11">IF(C76="朗読","記入→","")</f>
        <v/>
      </c>
      <c r="K76" s="124" t="s">
        <v>161</v>
      </c>
      <c r="L76" s="125" t="str">
        <f t="shared" ref="L76:L94" si="12">IF(ISERROR(VLOOKUP(K76,$AF$2:$AG$6,2)),"",VLOOKUP(K76,$AF$2:$AG$6,2))</f>
        <v/>
      </c>
      <c r="M76" s="161">
        <f t="shared" ref="M76:M94" si="13">IF(C76="テレビドキュメント","記入→",IF(C76="ラジオドキュメント","記入→",IF(C76="創作テレビドラマ","記入→",IF(C76="創作ラジオドラマ","記入→",))))</f>
        <v>0</v>
      </c>
      <c r="N76" s="189"/>
      <c r="O76" s="100"/>
      <c r="P76" s="100"/>
      <c r="Q76" s="100"/>
      <c r="R76" s="100"/>
      <c r="S76" s="100"/>
      <c r="T76" s="129"/>
      <c r="U76" s="129"/>
      <c r="V76" s="131"/>
      <c r="W76" s="129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</row>
    <row r="77" spans="1:34" ht="15.75" customHeight="1">
      <c r="A77" s="2">
        <v>23</v>
      </c>
      <c r="B77" s="168" t="str">
        <f t="shared" si="8"/>
        <v/>
      </c>
      <c r="C77" s="79"/>
      <c r="D77" s="110"/>
      <c r="E77" s="69"/>
      <c r="F77" s="70">
        <f t="shared" si="9"/>
        <v>0</v>
      </c>
      <c r="G77" s="71"/>
      <c r="H77" s="72" t="str">
        <f t="shared" si="10"/>
        <v/>
      </c>
      <c r="I77" s="153"/>
      <c r="J77" s="72" t="str">
        <f t="shared" si="11"/>
        <v/>
      </c>
      <c r="K77" s="124" t="s">
        <v>161</v>
      </c>
      <c r="L77" s="125" t="str">
        <f t="shared" si="12"/>
        <v/>
      </c>
      <c r="M77" s="161">
        <f t="shared" si="13"/>
        <v>0</v>
      </c>
      <c r="N77" s="189"/>
      <c r="O77" s="100"/>
      <c r="P77" s="100"/>
      <c r="Q77" s="100"/>
      <c r="R77" s="100"/>
      <c r="S77" s="100"/>
      <c r="T77" s="129"/>
      <c r="U77" s="129"/>
      <c r="V77" s="131"/>
      <c r="W77" s="129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</row>
    <row r="78" spans="1:34" ht="15.75" customHeight="1">
      <c r="A78" s="2">
        <v>24</v>
      </c>
      <c r="B78" s="168" t="str">
        <f t="shared" si="8"/>
        <v/>
      </c>
      <c r="C78" s="79"/>
      <c r="D78" s="110"/>
      <c r="E78" s="69"/>
      <c r="F78" s="70">
        <f t="shared" si="9"/>
        <v>0</v>
      </c>
      <c r="G78" s="71"/>
      <c r="H78" s="72" t="str">
        <f t="shared" si="10"/>
        <v/>
      </c>
      <c r="I78" s="153"/>
      <c r="J78" s="72" t="str">
        <f t="shared" si="11"/>
        <v/>
      </c>
      <c r="K78" s="124" t="s">
        <v>161</v>
      </c>
      <c r="L78" s="125" t="str">
        <f t="shared" si="12"/>
        <v/>
      </c>
      <c r="M78" s="161">
        <f t="shared" si="13"/>
        <v>0</v>
      </c>
      <c r="N78" s="189"/>
      <c r="O78" s="100"/>
      <c r="P78" s="100"/>
      <c r="Q78" s="100"/>
      <c r="R78" s="100"/>
      <c r="S78" s="100"/>
      <c r="T78" s="73"/>
      <c r="U78" s="73"/>
      <c r="V78" s="131"/>
      <c r="W78" s="129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</row>
    <row r="79" spans="1:34" ht="15.75" customHeight="1" thickBot="1">
      <c r="A79" s="2">
        <v>25</v>
      </c>
      <c r="B79" s="169" t="str">
        <f t="shared" si="8"/>
        <v/>
      </c>
      <c r="C79" s="80"/>
      <c r="D79" s="111"/>
      <c r="E79" s="74"/>
      <c r="F79" s="84">
        <f t="shared" si="9"/>
        <v>0</v>
      </c>
      <c r="G79" s="160"/>
      <c r="H79" s="85" t="str">
        <f t="shared" si="10"/>
        <v/>
      </c>
      <c r="I79" s="155"/>
      <c r="J79" s="75" t="str">
        <f t="shared" si="11"/>
        <v/>
      </c>
      <c r="K79" s="187" t="s">
        <v>161</v>
      </c>
      <c r="L79" s="126" t="str">
        <f t="shared" si="12"/>
        <v/>
      </c>
      <c r="M79" s="163">
        <f t="shared" si="13"/>
        <v>0</v>
      </c>
      <c r="N79" s="190"/>
      <c r="O79" s="100"/>
      <c r="P79" s="100"/>
      <c r="Q79" s="100"/>
      <c r="R79" s="100"/>
      <c r="S79" s="100"/>
      <c r="T79" s="129"/>
      <c r="U79" s="129"/>
      <c r="V79" s="131"/>
      <c r="W79" s="129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</row>
    <row r="80" spans="1:34" ht="15.75" customHeight="1">
      <c r="A80" s="2">
        <v>26</v>
      </c>
      <c r="B80" s="170" t="str">
        <f t="shared" si="8"/>
        <v/>
      </c>
      <c r="C80" s="69"/>
      <c r="D80" s="112"/>
      <c r="E80" s="76"/>
      <c r="F80" s="70">
        <f t="shared" si="9"/>
        <v>0</v>
      </c>
      <c r="G80" s="77"/>
      <c r="H80" s="72" t="str">
        <f t="shared" si="10"/>
        <v/>
      </c>
      <c r="I80" s="153"/>
      <c r="J80" s="78" t="str">
        <f t="shared" si="11"/>
        <v/>
      </c>
      <c r="K80" s="124" t="s">
        <v>161</v>
      </c>
      <c r="L80" s="127" t="str">
        <f t="shared" si="12"/>
        <v/>
      </c>
      <c r="M80" s="162">
        <f t="shared" si="13"/>
        <v>0</v>
      </c>
      <c r="N80" s="191"/>
      <c r="O80" s="100"/>
      <c r="P80" s="100"/>
      <c r="Q80" s="100"/>
      <c r="R80" s="100"/>
      <c r="S80" s="100"/>
      <c r="T80" s="129"/>
      <c r="U80" s="129"/>
      <c r="V80" s="131"/>
      <c r="W80" s="129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</row>
    <row r="81" spans="1:31" ht="15.75" customHeight="1">
      <c r="A81" s="2">
        <v>27</v>
      </c>
      <c r="B81" s="168" t="str">
        <f t="shared" si="8"/>
        <v/>
      </c>
      <c r="C81" s="79"/>
      <c r="D81" s="113"/>
      <c r="E81" s="79"/>
      <c r="F81" s="70">
        <f t="shared" si="9"/>
        <v>0</v>
      </c>
      <c r="G81" s="71"/>
      <c r="H81" s="72" t="str">
        <f t="shared" si="10"/>
        <v/>
      </c>
      <c r="I81" s="153"/>
      <c r="J81" s="72" t="str">
        <f t="shared" si="11"/>
        <v/>
      </c>
      <c r="K81" s="124" t="s">
        <v>161</v>
      </c>
      <c r="L81" s="125" t="str">
        <f t="shared" si="12"/>
        <v/>
      </c>
      <c r="M81" s="161">
        <f t="shared" si="13"/>
        <v>0</v>
      </c>
      <c r="N81" s="189"/>
      <c r="O81" s="100"/>
      <c r="P81" s="100"/>
      <c r="Q81" s="100"/>
      <c r="R81" s="100"/>
      <c r="S81" s="100"/>
      <c r="T81" s="73"/>
      <c r="U81" s="73"/>
      <c r="V81" s="131"/>
      <c r="W81" s="129"/>
      <c r="X81" s="131"/>
      <c r="Y81" s="131"/>
      <c r="Z81" s="131"/>
      <c r="AA81" s="131"/>
      <c r="AB81" s="131"/>
      <c r="AC81" s="131"/>
      <c r="AD81" s="131"/>
      <c r="AE81" s="131"/>
    </row>
    <row r="82" spans="1:31" ht="15.75" customHeight="1">
      <c r="A82" s="2">
        <v>28</v>
      </c>
      <c r="B82" s="168" t="str">
        <f t="shared" si="8"/>
        <v/>
      </c>
      <c r="C82" s="79"/>
      <c r="D82" s="113"/>
      <c r="E82" s="79"/>
      <c r="F82" s="70">
        <f t="shared" si="9"/>
        <v>0</v>
      </c>
      <c r="G82" s="71"/>
      <c r="H82" s="72" t="str">
        <f t="shared" si="10"/>
        <v/>
      </c>
      <c r="I82" s="153"/>
      <c r="J82" s="72" t="str">
        <f t="shared" si="11"/>
        <v/>
      </c>
      <c r="K82" s="124" t="s">
        <v>161</v>
      </c>
      <c r="L82" s="125" t="str">
        <f t="shared" si="12"/>
        <v/>
      </c>
      <c r="M82" s="161">
        <f t="shared" si="13"/>
        <v>0</v>
      </c>
      <c r="N82" s="189"/>
      <c r="O82" s="100"/>
      <c r="P82" s="100"/>
      <c r="Q82" s="100"/>
      <c r="R82" s="100"/>
      <c r="S82" s="100"/>
      <c r="T82" s="129"/>
      <c r="U82" s="129"/>
      <c r="V82" s="131"/>
      <c r="W82" s="129"/>
      <c r="X82" s="131"/>
      <c r="Y82" s="131"/>
      <c r="Z82" s="131"/>
      <c r="AA82" s="131"/>
      <c r="AB82" s="131"/>
      <c r="AC82" s="131"/>
      <c r="AD82" s="131"/>
      <c r="AE82" s="131"/>
    </row>
    <row r="83" spans="1:31" ht="15.75" customHeight="1">
      <c r="A83" s="2">
        <v>29</v>
      </c>
      <c r="B83" s="168" t="str">
        <f t="shared" si="8"/>
        <v/>
      </c>
      <c r="C83" s="79"/>
      <c r="D83" s="113"/>
      <c r="E83" s="79"/>
      <c r="F83" s="70">
        <f t="shared" si="9"/>
        <v>0</v>
      </c>
      <c r="G83" s="71"/>
      <c r="H83" s="72" t="str">
        <f t="shared" si="10"/>
        <v/>
      </c>
      <c r="I83" s="153"/>
      <c r="J83" s="72" t="str">
        <f t="shared" si="11"/>
        <v/>
      </c>
      <c r="K83" s="124" t="s">
        <v>161</v>
      </c>
      <c r="L83" s="125" t="str">
        <f t="shared" si="12"/>
        <v/>
      </c>
      <c r="M83" s="161">
        <f t="shared" si="13"/>
        <v>0</v>
      </c>
      <c r="N83" s="189"/>
      <c r="O83" s="100"/>
      <c r="P83" s="100"/>
      <c r="Q83" s="100"/>
      <c r="R83" s="100"/>
      <c r="S83" s="100"/>
      <c r="T83" s="129"/>
      <c r="U83" s="129"/>
      <c r="V83" s="131"/>
      <c r="W83" s="129"/>
      <c r="X83" s="131"/>
      <c r="Y83" s="131"/>
      <c r="Z83" s="131"/>
      <c r="AA83" s="131"/>
      <c r="AB83" s="131"/>
      <c r="AC83" s="131"/>
      <c r="AD83" s="131"/>
      <c r="AE83" s="131"/>
    </row>
    <row r="84" spans="1:31" ht="15.75" customHeight="1" thickBot="1">
      <c r="A84" s="2">
        <v>30</v>
      </c>
      <c r="B84" s="169" t="str">
        <f t="shared" si="8"/>
        <v/>
      </c>
      <c r="C84" s="80"/>
      <c r="D84" s="114"/>
      <c r="E84" s="80"/>
      <c r="F84" s="84">
        <f t="shared" si="9"/>
        <v>0</v>
      </c>
      <c r="G84" s="160"/>
      <c r="H84" s="85" t="str">
        <f t="shared" si="10"/>
        <v/>
      </c>
      <c r="I84" s="155"/>
      <c r="J84" s="75" t="str">
        <f t="shared" si="11"/>
        <v/>
      </c>
      <c r="K84" s="187" t="s">
        <v>161</v>
      </c>
      <c r="L84" s="126" t="str">
        <f t="shared" si="12"/>
        <v/>
      </c>
      <c r="M84" s="163">
        <f t="shared" si="13"/>
        <v>0</v>
      </c>
      <c r="N84" s="190"/>
      <c r="O84" s="100"/>
      <c r="P84" s="100"/>
      <c r="Q84" s="100"/>
      <c r="R84" s="100"/>
      <c r="S84" s="100"/>
      <c r="T84" s="129"/>
      <c r="U84" s="129"/>
      <c r="V84" s="131"/>
      <c r="W84" s="129"/>
      <c r="X84" s="131"/>
      <c r="Y84" s="131"/>
      <c r="Z84" s="131"/>
      <c r="AA84" s="131"/>
      <c r="AB84" s="131"/>
      <c r="AC84" s="131"/>
      <c r="AD84" s="131"/>
      <c r="AE84" s="131"/>
    </row>
    <row r="85" spans="1:31" ht="15.75" customHeight="1">
      <c r="A85" s="2">
        <v>31</v>
      </c>
      <c r="B85" s="170" t="str">
        <f t="shared" si="8"/>
        <v/>
      </c>
      <c r="C85" s="69"/>
      <c r="D85" s="112"/>
      <c r="E85" s="76"/>
      <c r="F85" s="70">
        <f t="shared" si="9"/>
        <v>0</v>
      </c>
      <c r="G85" s="77"/>
      <c r="H85" s="72" t="str">
        <f t="shared" si="10"/>
        <v/>
      </c>
      <c r="I85" s="153"/>
      <c r="J85" s="78" t="str">
        <f t="shared" si="11"/>
        <v/>
      </c>
      <c r="K85" s="124" t="s">
        <v>161</v>
      </c>
      <c r="L85" s="127" t="str">
        <f t="shared" si="12"/>
        <v/>
      </c>
      <c r="M85" s="162">
        <f t="shared" si="13"/>
        <v>0</v>
      </c>
      <c r="N85" s="191"/>
      <c r="O85" s="100"/>
      <c r="P85" s="100"/>
      <c r="Q85" s="100"/>
      <c r="R85" s="100"/>
      <c r="S85" s="100"/>
      <c r="T85" s="129"/>
      <c r="U85" s="129"/>
      <c r="V85" s="131"/>
      <c r="W85" s="129"/>
      <c r="X85" s="131"/>
      <c r="Y85" s="131"/>
      <c r="Z85" s="131"/>
      <c r="AA85" s="131"/>
      <c r="AB85" s="131"/>
      <c r="AC85" s="131"/>
      <c r="AD85" s="131"/>
      <c r="AE85" s="131"/>
    </row>
    <row r="86" spans="1:31" ht="15.75" customHeight="1">
      <c r="A86" s="2">
        <v>32</v>
      </c>
      <c r="B86" s="168" t="str">
        <f t="shared" si="8"/>
        <v/>
      </c>
      <c r="C86" s="79"/>
      <c r="D86" s="113"/>
      <c r="E86" s="79"/>
      <c r="F86" s="70">
        <f t="shared" si="9"/>
        <v>0</v>
      </c>
      <c r="G86" s="71"/>
      <c r="H86" s="72" t="str">
        <f t="shared" si="10"/>
        <v/>
      </c>
      <c r="I86" s="153"/>
      <c r="J86" s="72" t="str">
        <f t="shared" si="11"/>
        <v/>
      </c>
      <c r="K86" s="124" t="s">
        <v>161</v>
      </c>
      <c r="L86" s="125" t="str">
        <f t="shared" si="12"/>
        <v/>
      </c>
      <c r="M86" s="161">
        <f t="shared" si="13"/>
        <v>0</v>
      </c>
      <c r="N86" s="189"/>
      <c r="O86" s="100"/>
      <c r="P86" s="100"/>
      <c r="Q86" s="100"/>
      <c r="R86" s="100"/>
      <c r="S86" s="100"/>
      <c r="T86" s="73"/>
      <c r="U86" s="73"/>
      <c r="V86" s="131"/>
      <c r="W86" s="129"/>
      <c r="X86" s="131"/>
      <c r="Y86" s="131"/>
      <c r="Z86" s="131"/>
      <c r="AA86" s="131"/>
      <c r="AB86" s="131"/>
      <c r="AC86" s="131"/>
      <c r="AD86" s="131"/>
      <c r="AE86" s="131"/>
    </row>
    <row r="87" spans="1:31" ht="15.75" customHeight="1">
      <c r="A87" s="2">
        <v>33</v>
      </c>
      <c r="B87" s="168" t="str">
        <f t="shared" si="8"/>
        <v/>
      </c>
      <c r="C87" s="79"/>
      <c r="D87" s="113"/>
      <c r="E87" s="79"/>
      <c r="F87" s="70">
        <f t="shared" si="9"/>
        <v>0</v>
      </c>
      <c r="G87" s="71"/>
      <c r="H87" s="72" t="str">
        <f t="shared" si="10"/>
        <v/>
      </c>
      <c r="I87" s="153"/>
      <c r="J87" s="72" t="str">
        <f t="shared" si="11"/>
        <v/>
      </c>
      <c r="K87" s="124" t="s">
        <v>161</v>
      </c>
      <c r="L87" s="125" t="str">
        <f t="shared" si="12"/>
        <v/>
      </c>
      <c r="M87" s="161">
        <f t="shared" si="13"/>
        <v>0</v>
      </c>
      <c r="N87" s="189"/>
      <c r="O87" s="100"/>
      <c r="P87" s="100"/>
      <c r="Q87" s="100"/>
      <c r="R87" s="100"/>
      <c r="S87" s="100"/>
      <c r="T87" s="129"/>
      <c r="U87" s="129"/>
      <c r="V87" s="131"/>
      <c r="W87" s="129"/>
      <c r="X87" s="131"/>
      <c r="Y87" s="131"/>
      <c r="Z87" s="131"/>
      <c r="AA87" s="131"/>
      <c r="AB87" s="131"/>
      <c r="AC87" s="131"/>
      <c r="AD87" s="131"/>
      <c r="AE87" s="131"/>
    </row>
    <row r="88" spans="1:31" ht="15.75" customHeight="1">
      <c r="A88" s="2">
        <v>34</v>
      </c>
      <c r="B88" s="168" t="str">
        <f t="shared" si="8"/>
        <v/>
      </c>
      <c r="C88" s="79"/>
      <c r="D88" s="113"/>
      <c r="E88" s="79"/>
      <c r="F88" s="70">
        <f t="shared" si="9"/>
        <v>0</v>
      </c>
      <c r="G88" s="71"/>
      <c r="H88" s="72" t="str">
        <f t="shared" si="10"/>
        <v/>
      </c>
      <c r="I88" s="153"/>
      <c r="J88" s="72" t="str">
        <f t="shared" si="11"/>
        <v/>
      </c>
      <c r="K88" s="124" t="s">
        <v>161</v>
      </c>
      <c r="L88" s="125" t="str">
        <f t="shared" si="12"/>
        <v/>
      </c>
      <c r="M88" s="161">
        <f t="shared" si="13"/>
        <v>0</v>
      </c>
      <c r="N88" s="189"/>
      <c r="O88" s="100"/>
      <c r="P88" s="100"/>
      <c r="Q88" s="100"/>
      <c r="R88" s="100"/>
      <c r="S88" s="100"/>
      <c r="T88" s="129"/>
      <c r="U88" s="129"/>
      <c r="V88" s="131"/>
      <c r="W88" s="129"/>
      <c r="X88" s="131"/>
      <c r="Y88" s="131"/>
      <c r="Z88" s="131"/>
      <c r="AA88" s="131"/>
      <c r="AB88" s="131"/>
      <c r="AC88" s="131"/>
      <c r="AD88" s="131"/>
      <c r="AE88" s="131"/>
    </row>
    <row r="89" spans="1:31" ht="15.75" customHeight="1" thickBot="1">
      <c r="A89" s="2">
        <v>35</v>
      </c>
      <c r="B89" s="169" t="str">
        <f t="shared" si="8"/>
        <v/>
      </c>
      <c r="C89" s="80"/>
      <c r="D89" s="114"/>
      <c r="E89" s="80"/>
      <c r="F89" s="84">
        <f t="shared" si="9"/>
        <v>0</v>
      </c>
      <c r="G89" s="160"/>
      <c r="H89" s="85" t="str">
        <f t="shared" si="10"/>
        <v/>
      </c>
      <c r="I89" s="155"/>
      <c r="J89" s="75" t="str">
        <f t="shared" si="11"/>
        <v/>
      </c>
      <c r="K89" s="187" t="s">
        <v>161</v>
      </c>
      <c r="L89" s="126" t="str">
        <f t="shared" si="12"/>
        <v/>
      </c>
      <c r="M89" s="163">
        <f t="shared" si="13"/>
        <v>0</v>
      </c>
      <c r="N89" s="190"/>
      <c r="O89" s="100"/>
      <c r="P89" s="100"/>
      <c r="Q89" s="100"/>
      <c r="R89" s="100"/>
      <c r="S89" s="100"/>
      <c r="T89" s="129"/>
      <c r="U89" s="129"/>
      <c r="V89" s="131"/>
      <c r="W89" s="129"/>
      <c r="X89" s="131"/>
      <c r="Y89" s="131"/>
      <c r="Z89" s="131"/>
      <c r="AA89" s="131"/>
      <c r="AB89" s="131"/>
      <c r="AC89" s="131"/>
      <c r="AD89" s="131"/>
      <c r="AE89" s="131"/>
    </row>
    <row r="90" spans="1:31" ht="15.75" customHeight="1">
      <c r="A90" s="2">
        <v>36</v>
      </c>
      <c r="B90" s="170" t="str">
        <f t="shared" si="8"/>
        <v/>
      </c>
      <c r="C90" s="69"/>
      <c r="D90" s="112"/>
      <c r="E90" s="76"/>
      <c r="F90" s="70">
        <f t="shared" si="9"/>
        <v>0</v>
      </c>
      <c r="G90" s="77"/>
      <c r="H90" s="72" t="str">
        <f t="shared" si="10"/>
        <v/>
      </c>
      <c r="I90" s="153"/>
      <c r="J90" s="78" t="str">
        <f t="shared" si="11"/>
        <v/>
      </c>
      <c r="K90" s="124" t="s">
        <v>161</v>
      </c>
      <c r="L90" s="127" t="str">
        <f t="shared" si="12"/>
        <v/>
      </c>
      <c r="M90" s="162">
        <f t="shared" si="13"/>
        <v>0</v>
      </c>
      <c r="N90" s="191"/>
      <c r="O90" s="100"/>
      <c r="P90" s="100"/>
      <c r="Q90" s="100"/>
      <c r="R90" s="100"/>
      <c r="S90" s="100"/>
      <c r="T90" s="129"/>
      <c r="U90" s="129"/>
      <c r="V90" s="131"/>
      <c r="W90" s="129"/>
      <c r="X90" s="131"/>
      <c r="Y90" s="131"/>
      <c r="Z90" s="131"/>
      <c r="AA90" s="131"/>
      <c r="AB90" s="131"/>
      <c r="AC90" s="131"/>
      <c r="AD90" s="131"/>
      <c r="AE90" s="131"/>
    </row>
    <row r="91" spans="1:31" ht="15.75" customHeight="1">
      <c r="A91" s="2">
        <v>37</v>
      </c>
      <c r="B91" s="168" t="str">
        <f t="shared" si="8"/>
        <v/>
      </c>
      <c r="C91" s="79"/>
      <c r="D91" s="113"/>
      <c r="E91" s="79"/>
      <c r="F91" s="70">
        <f t="shared" si="9"/>
        <v>0</v>
      </c>
      <c r="G91" s="71"/>
      <c r="H91" s="72" t="str">
        <f t="shared" si="10"/>
        <v/>
      </c>
      <c r="I91" s="153"/>
      <c r="J91" s="72" t="str">
        <f t="shared" si="11"/>
        <v/>
      </c>
      <c r="K91" s="124" t="s">
        <v>161</v>
      </c>
      <c r="L91" s="125" t="str">
        <f t="shared" si="12"/>
        <v/>
      </c>
      <c r="M91" s="161">
        <f t="shared" si="13"/>
        <v>0</v>
      </c>
      <c r="N91" s="189"/>
      <c r="O91" s="100"/>
      <c r="P91" s="100"/>
      <c r="Q91" s="100"/>
      <c r="R91" s="100"/>
      <c r="S91" s="100"/>
      <c r="T91" s="129"/>
      <c r="U91" s="129"/>
      <c r="V91" s="131"/>
      <c r="W91" s="129"/>
      <c r="X91" s="131"/>
      <c r="Y91" s="131"/>
      <c r="Z91" s="131"/>
      <c r="AA91" s="131"/>
      <c r="AB91" s="131"/>
      <c r="AC91" s="131"/>
      <c r="AD91" s="131"/>
      <c r="AE91" s="131"/>
    </row>
    <row r="92" spans="1:31" ht="15.75" customHeight="1">
      <c r="A92" s="2">
        <v>38</v>
      </c>
      <c r="B92" s="168" t="str">
        <f t="shared" si="8"/>
        <v/>
      </c>
      <c r="C92" s="79"/>
      <c r="D92" s="115"/>
      <c r="E92" s="81"/>
      <c r="F92" s="70">
        <f t="shared" si="9"/>
        <v>0</v>
      </c>
      <c r="G92" s="71"/>
      <c r="H92" s="72" t="str">
        <f t="shared" si="10"/>
        <v/>
      </c>
      <c r="I92" s="153"/>
      <c r="J92" s="82" t="str">
        <f t="shared" si="11"/>
        <v/>
      </c>
      <c r="K92" s="124" t="s">
        <v>161</v>
      </c>
      <c r="L92" s="125" t="str">
        <f t="shared" si="12"/>
        <v/>
      </c>
      <c r="M92" s="161">
        <f t="shared" si="13"/>
        <v>0</v>
      </c>
      <c r="N92" s="189"/>
      <c r="O92" s="100"/>
      <c r="P92" s="100"/>
      <c r="Q92" s="100"/>
      <c r="R92" s="100"/>
      <c r="S92" s="100"/>
      <c r="T92" s="129"/>
      <c r="U92" s="129"/>
      <c r="V92" s="131"/>
      <c r="W92" s="129"/>
      <c r="X92" s="131"/>
      <c r="Y92" s="131"/>
      <c r="Z92" s="131"/>
      <c r="AA92" s="131"/>
      <c r="AB92" s="131"/>
      <c r="AC92" s="131"/>
      <c r="AD92" s="131"/>
      <c r="AE92" s="131"/>
    </row>
    <row r="93" spans="1:31" ht="15.75" customHeight="1">
      <c r="A93" s="2">
        <v>39</v>
      </c>
      <c r="B93" s="168" t="str">
        <f t="shared" si="8"/>
        <v/>
      </c>
      <c r="C93" s="79"/>
      <c r="D93" s="113"/>
      <c r="E93" s="79"/>
      <c r="F93" s="70">
        <f t="shared" si="9"/>
        <v>0</v>
      </c>
      <c r="G93" s="71"/>
      <c r="H93" s="72" t="str">
        <f t="shared" si="10"/>
        <v/>
      </c>
      <c r="I93" s="153"/>
      <c r="J93" s="83" t="str">
        <f t="shared" si="11"/>
        <v/>
      </c>
      <c r="K93" s="124" t="s">
        <v>161</v>
      </c>
      <c r="L93" s="125" t="str">
        <f t="shared" si="12"/>
        <v/>
      </c>
      <c r="M93" s="161">
        <f t="shared" si="13"/>
        <v>0</v>
      </c>
      <c r="N93" s="189"/>
      <c r="O93" s="100"/>
      <c r="P93" s="100"/>
      <c r="Q93" s="100"/>
      <c r="R93" s="100"/>
      <c r="S93" s="100"/>
      <c r="T93" s="129"/>
      <c r="U93" s="129"/>
      <c r="V93" s="131"/>
      <c r="W93" s="129"/>
      <c r="X93" s="131"/>
      <c r="Y93" s="131"/>
      <c r="Z93" s="131"/>
      <c r="AA93" s="131"/>
      <c r="AB93" s="131"/>
      <c r="AC93" s="131"/>
      <c r="AD93" s="131"/>
      <c r="AE93" s="131"/>
    </row>
    <row r="94" spans="1:31" ht="15.75" customHeight="1" thickBot="1">
      <c r="A94" s="2">
        <v>40</v>
      </c>
      <c r="B94" s="169" t="str">
        <f t="shared" si="8"/>
        <v/>
      </c>
      <c r="C94" s="80"/>
      <c r="D94" s="114"/>
      <c r="E94" s="80"/>
      <c r="F94" s="84">
        <f t="shared" si="9"/>
        <v>0</v>
      </c>
      <c r="G94" s="160"/>
      <c r="H94" s="85" t="str">
        <f t="shared" si="10"/>
        <v/>
      </c>
      <c r="I94" s="155"/>
      <c r="J94" s="85" t="str">
        <f t="shared" si="11"/>
        <v/>
      </c>
      <c r="K94" s="187" t="s">
        <v>161</v>
      </c>
      <c r="L94" s="126" t="str">
        <f t="shared" si="12"/>
        <v/>
      </c>
      <c r="M94" s="163">
        <f t="shared" si="13"/>
        <v>0</v>
      </c>
      <c r="N94" s="190"/>
      <c r="O94" s="100"/>
      <c r="P94" s="100"/>
      <c r="Q94" s="100"/>
      <c r="R94" s="100"/>
      <c r="S94" s="100"/>
      <c r="T94" s="129"/>
      <c r="U94" s="129"/>
      <c r="V94" s="131"/>
      <c r="W94" s="129"/>
      <c r="X94" s="131"/>
      <c r="Y94" s="131"/>
      <c r="Z94" s="131"/>
      <c r="AA94" s="131"/>
      <c r="AB94" s="131"/>
      <c r="AC94" s="131"/>
      <c r="AD94" s="131"/>
      <c r="AE94" s="131"/>
    </row>
    <row r="95" spans="1:31" ht="12" customHeight="1">
      <c r="A95" s="2"/>
      <c r="B95" s="2"/>
      <c r="C95" s="2"/>
      <c r="D95" s="2"/>
      <c r="E95" s="2"/>
      <c r="F95" s="86"/>
      <c r="G95" s="2"/>
      <c r="H95" s="86"/>
      <c r="I95" s="2"/>
      <c r="J95" s="2"/>
      <c r="K95" s="91"/>
      <c r="L95" s="2"/>
      <c r="M95" s="2"/>
      <c r="N95" s="100"/>
      <c r="O95" s="100"/>
      <c r="P95" s="100"/>
      <c r="Q95" s="100"/>
      <c r="R95" s="100"/>
      <c r="S95" s="100"/>
      <c r="T95" s="129"/>
      <c r="U95" s="129"/>
      <c r="V95" s="131"/>
      <c r="W95" s="129"/>
      <c r="X95" s="131"/>
      <c r="Y95" s="131"/>
      <c r="Z95" s="131"/>
      <c r="AA95" s="131"/>
      <c r="AB95" s="131"/>
      <c r="AC95" s="131"/>
      <c r="AD95" s="131"/>
      <c r="AE95" s="131"/>
    </row>
    <row r="96" spans="1:31" ht="22.5" customHeight="1">
      <c r="A96" s="2"/>
      <c r="B96" s="2" t="str">
        <f>"上記のとおり、高文連個人情報に関する保護規定を承諾したうえで、"&amp;B66&amp;"への参加を申し込みます。"</f>
        <v>上記のとおり、高文連個人情報に関する保護規定を承諾したうえで、第63回NHK杯全国放送コンテスト宮崎大会　宮崎県予選（エントリー一覧）への参加を申し込みます。</v>
      </c>
      <c r="C96" s="2"/>
      <c r="D96" s="2"/>
      <c r="E96" s="2"/>
      <c r="F96" s="86"/>
      <c r="G96" s="2"/>
      <c r="H96" s="86"/>
      <c r="I96" s="2"/>
      <c r="J96" s="2"/>
      <c r="K96" s="91"/>
      <c r="L96" s="2"/>
      <c r="M96" s="2"/>
      <c r="N96" s="100"/>
      <c r="O96" s="100"/>
      <c r="P96" s="100"/>
      <c r="Q96" s="100"/>
      <c r="R96" s="100"/>
      <c r="S96" s="100"/>
      <c r="T96" s="129"/>
      <c r="U96" s="129"/>
      <c r="V96" s="131"/>
      <c r="W96" s="129"/>
      <c r="X96" s="131"/>
      <c r="Y96" s="131"/>
      <c r="Z96" s="131"/>
      <c r="AA96" s="131"/>
      <c r="AB96" s="131"/>
      <c r="AC96" s="131"/>
      <c r="AD96" s="131"/>
      <c r="AE96" s="131"/>
    </row>
    <row r="97" spans="1:34" ht="22.5" customHeight="1">
      <c r="A97" s="2"/>
      <c r="B97" s="244">
        <f>B63</f>
        <v>42505</v>
      </c>
      <c r="C97" s="244"/>
      <c r="D97" s="2"/>
      <c r="E97" s="2"/>
      <c r="F97" s="86"/>
      <c r="G97" s="2"/>
      <c r="H97" s="86"/>
      <c r="I97" s="2"/>
      <c r="J97" s="2"/>
      <c r="K97" s="91"/>
      <c r="L97" s="2"/>
      <c r="M97" s="2"/>
      <c r="N97" s="100"/>
      <c r="O97" s="100"/>
      <c r="P97" s="100"/>
      <c r="Q97" s="100"/>
      <c r="R97" s="100"/>
      <c r="S97" s="100"/>
      <c r="T97" s="129"/>
      <c r="U97" s="129"/>
      <c r="V97" s="131"/>
      <c r="W97" s="129"/>
      <c r="X97" s="131"/>
      <c r="Y97" s="131"/>
      <c r="Z97" s="131"/>
      <c r="AA97" s="131"/>
      <c r="AB97" s="131"/>
      <c r="AC97" s="131"/>
      <c r="AD97" s="131"/>
      <c r="AE97" s="131"/>
    </row>
    <row r="98" spans="1:34" ht="22.5" customHeight="1">
      <c r="A98" s="2"/>
      <c r="B98" s="87" t="s">
        <v>115</v>
      </c>
      <c r="C98" s="87"/>
      <c r="D98" s="2"/>
      <c r="E98" s="2"/>
      <c r="F98" s="86"/>
      <c r="G98" s="91" t="s">
        <v>7</v>
      </c>
      <c r="H98" s="92">
        <f>C43</f>
        <v>0</v>
      </c>
      <c r="I98" s="93"/>
      <c r="J98" s="142">
        <f>C3</f>
        <v>0</v>
      </c>
      <c r="K98" s="136"/>
      <c r="L98" s="137"/>
      <c r="M98" s="138"/>
      <c r="N98" s="104"/>
      <c r="O98" s="100"/>
      <c r="P98" s="100"/>
      <c r="Q98" s="100"/>
      <c r="R98" s="100"/>
      <c r="S98" s="100"/>
      <c r="T98" s="129"/>
      <c r="U98" s="129"/>
      <c r="V98" s="131"/>
      <c r="W98" s="129"/>
      <c r="X98" s="131"/>
      <c r="Y98" s="131"/>
      <c r="Z98" s="131"/>
      <c r="AA98" s="131"/>
      <c r="AB98" s="131"/>
      <c r="AC98" s="131"/>
      <c r="AD98" s="131"/>
      <c r="AE98" s="131"/>
    </row>
    <row r="99" spans="1:34" ht="22.5" customHeight="1">
      <c r="A99" s="2"/>
      <c r="B99" s="87" t="s">
        <v>117</v>
      </c>
      <c r="C99" s="87"/>
      <c r="D99" s="2"/>
      <c r="E99" s="2"/>
      <c r="F99" s="86"/>
      <c r="G99" s="94" t="s">
        <v>118</v>
      </c>
      <c r="H99" s="157">
        <f>J65</f>
        <v>0</v>
      </c>
      <c r="I99" s="157"/>
      <c r="J99" s="158">
        <f>J65</f>
        <v>0</v>
      </c>
      <c r="K99" s="140"/>
      <c r="L99" s="141"/>
      <c r="M99" s="139" t="s">
        <v>119</v>
      </c>
      <c r="N99" s="104"/>
      <c r="O99" s="100"/>
      <c r="P99" s="100"/>
      <c r="Q99" s="100"/>
      <c r="R99" s="100"/>
      <c r="S99" s="100"/>
      <c r="T99" s="133"/>
      <c r="U99" s="133"/>
      <c r="V99" s="129"/>
      <c r="W99" s="129"/>
      <c r="X99" s="5"/>
      <c r="Y99" s="5"/>
      <c r="Z99" s="5"/>
      <c r="AA99" s="5"/>
      <c r="AB99" s="5"/>
      <c r="AC99" s="5"/>
      <c r="AD99" s="5"/>
      <c r="AE99" s="5"/>
    </row>
    <row r="100" spans="1:34" s="4" customFormat="1" ht="22.5" customHeight="1">
      <c r="A100" s="6"/>
      <c r="B100" s="262" t="str">
        <f>B2</f>
        <v>第63回NHK杯全国放送コンテスト宮崎大会　宮崎県予選（エントリー一覧）</v>
      </c>
      <c r="C100" s="262"/>
      <c r="D100" s="262"/>
      <c r="E100" s="262"/>
      <c r="F100" s="262"/>
      <c r="G100" s="262"/>
      <c r="H100" s="121"/>
      <c r="I100" s="121" t="s">
        <v>69</v>
      </c>
      <c r="J100" s="121"/>
      <c r="K100" s="185" t="s">
        <v>163</v>
      </c>
      <c r="L100" s="54"/>
      <c r="M100" s="54"/>
      <c r="N100" s="101"/>
      <c r="O100" s="148"/>
      <c r="P100" s="148"/>
      <c r="Q100" s="148"/>
      <c r="R100" s="148"/>
      <c r="S100" s="148"/>
      <c r="T100" s="133"/>
      <c r="U100" s="133"/>
      <c r="V100" s="129"/>
      <c r="W100" s="5"/>
      <c r="X100" s="5"/>
      <c r="Y100" s="5"/>
      <c r="Z100" s="5"/>
      <c r="AA100" s="5"/>
      <c r="AB100" s="5"/>
      <c r="AC100" s="5"/>
      <c r="AD100" s="5"/>
      <c r="AE100" s="5"/>
      <c r="AF100" s="95"/>
      <c r="AG100" s="95"/>
      <c r="AH100" s="95"/>
    </row>
    <row r="101" spans="1:34" s="4" customFormat="1" ht="21" customHeight="1">
      <c r="A101" s="6"/>
      <c r="B101" s="30" t="s">
        <v>7</v>
      </c>
      <c r="C101" s="236">
        <f>C3</f>
        <v>0</v>
      </c>
      <c r="D101" s="236" t="e">
        <f t="shared" ref="D101" si="14">#REF!</f>
        <v>#REF!</v>
      </c>
      <c r="E101" s="55"/>
      <c r="F101" s="9"/>
      <c r="G101" s="240"/>
      <c r="H101" s="240"/>
      <c r="I101" s="240"/>
      <c r="J101" s="144"/>
      <c r="K101" s="37"/>
      <c r="L101" s="144"/>
      <c r="M101" s="144"/>
      <c r="N101" s="55"/>
      <c r="O101" s="148"/>
      <c r="P101" s="148"/>
      <c r="Q101" s="148"/>
      <c r="R101" s="148"/>
      <c r="S101" s="148"/>
      <c r="T101" s="133"/>
      <c r="U101" s="133"/>
      <c r="V101" s="129"/>
      <c r="W101" s="5"/>
      <c r="X101" s="5"/>
      <c r="Y101" s="133"/>
      <c r="Z101" s="133"/>
      <c r="AA101" s="133"/>
      <c r="AB101" s="5"/>
      <c r="AC101" s="5"/>
      <c r="AD101" s="5"/>
      <c r="AE101" s="5"/>
      <c r="AF101" s="95"/>
      <c r="AG101" s="95"/>
      <c r="AH101" s="95"/>
    </row>
    <row r="102" spans="1:34" s="4" customFormat="1" ht="12" customHeight="1">
      <c r="A102" s="6"/>
      <c r="B102" s="11"/>
      <c r="C102" s="12"/>
      <c r="D102" s="11"/>
      <c r="E102" s="12"/>
      <c r="F102" s="56"/>
      <c r="G102" s="240"/>
      <c r="H102" s="240"/>
      <c r="I102" s="240"/>
      <c r="J102" s="145"/>
      <c r="K102" s="145"/>
      <c r="L102" s="145"/>
      <c r="M102" s="145"/>
      <c r="N102" s="8"/>
      <c r="O102" s="148"/>
      <c r="P102" s="148"/>
      <c r="Q102" s="148"/>
      <c r="R102" s="148"/>
      <c r="S102" s="148"/>
      <c r="T102" s="133"/>
      <c r="U102" s="133"/>
      <c r="V102" s="129"/>
      <c r="W102" s="5"/>
      <c r="X102" s="5"/>
      <c r="Y102" s="5"/>
      <c r="Z102" s="5"/>
      <c r="AA102" s="5"/>
      <c r="AB102" s="5"/>
      <c r="AC102" s="5"/>
      <c r="AD102" s="5"/>
      <c r="AE102" s="5"/>
      <c r="AF102" s="95"/>
      <c r="AG102" s="95"/>
      <c r="AH102" s="95"/>
    </row>
    <row r="103" spans="1:34" s="4" customFormat="1" ht="16.5" customHeight="1">
      <c r="A103" s="6"/>
      <c r="B103" s="13" t="s">
        <v>19</v>
      </c>
      <c r="C103" s="57">
        <f>C6</f>
        <v>0</v>
      </c>
      <c r="D103" s="58"/>
      <c r="E103" s="35"/>
      <c r="F103" s="9"/>
      <c r="G103" s="240"/>
      <c r="H103" s="240"/>
      <c r="I103" s="240"/>
      <c r="J103" s="45"/>
      <c r="K103" s="122"/>
      <c r="L103" s="45"/>
      <c r="M103" s="45"/>
      <c r="N103" s="45"/>
      <c r="O103" s="148"/>
      <c r="P103" s="148"/>
      <c r="Q103" s="148"/>
      <c r="R103" s="148"/>
      <c r="S103" s="148"/>
      <c r="T103" s="133"/>
      <c r="U103" s="133"/>
      <c r="V103" s="129"/>
      <c r="W103" s="5"/>
      <c r="X103" s="5"/>
      <c r="Y103" s="5"/>
      <c r="Z103" s="5"/>
      <c r="AA103" s="5"/>
      <c r="AB103" s="5"/>
      <c r="AC103" s="5"/>
      <c r="AD103" s="5"/>
      <c r="AE103" s="5"/>
      <c r="AF103" s="95"/>
      <c r="AG103" s="95"/>
      <c r="AH103" s="95"/>
    </row>
    <row r="104" spans="1:34" s="4" customFormat="1" ht="12" customHeight="1">
      <c r="A104" s="6"/>
      <c r="B104" s="20"/>
      <c r="C104" s="20"/>
      <c r="D104" s="34"/>
      <c r="E104" s="35"/>
      <c r="F104" s="9"/>
      <c r="G104" s="240"/>
      <c r="H104" s="240"/>
      <c r="I104" s="240"/>
      <c r="J104" s="37"/>
      <c r="K104" s="120"/>
      <c r="L104" s="37"/>
      <c r="M104" s="37"/>
      <c r="N104" s="38"/>
      <c r="O104" s="148"/>
      <c r="P104" s="148"/>
      <c r="Q104" s="148"/>
      <c r="R104" s="148"/>
      <c r="S104" s="148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95"/>
      <c r="AG104" s="95"/>
      <c r="AH104" s="95"/>
    </row>
    <row r="105" spans="1:34" s="4" customFormat="1" ht="16.5" customHeight="1">
      <c r="A105" s="6"/>
      <c r="B105" s="186" t="s">
        <v>75</v>
      </c>
      <c r="C105" s="59">
        <f>C28</f>
        <v>0</v>
      </c>
      <c r="D105" s="60" t="s">
        <v>76</v>
      </c>
      <c r="E105" s="57">
        <f>C30</f>
        <v>0</v>
      </c>
      <c r="F105" s="9"/>
      <c r="G105" s="240"/>
      <c r="H105" s="240"/>
      <c r="I105" s="240"/>
      <c r="J105" s="45"/>
      <c r="K105" s="42"/>
      <c r="L105" s="41" t="s">
        <v>140</v>
      </c>
      <c r="M105" s="150">
        <f>M37</f>
        <v>0</v>
      </c>
      <c r="N105" s="13" t="s">
        <v>77</v>
      </c>
      <c r="O105" s="148"/>
      <c r="P105" s="148"/>
      <c r="Q105" s="148"/>
      <c r="R105" s="148"/>
      <c r="S105" s="148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95"/>
      <c r="AG105" s="95"/>
      <c r="AH105" s="95"/>
    </row>
    <row r="106" spans="1:34" s="4" customFormat="1" ht="18" customHeight="1" thickBot="1">
      <c r="A106" s="6"/>
      <c r="B106" s="62"/>
      <c r="C106" s="62"/>
      <c r="D106" s="63"/>
      <c r="E106" s="64"/>
      <c r="F106" s="65"/>
      <c r="G106" s="66"/>
      <c r="H106" s="65"/>
      <c r="I106" s="64"/>
      <c r="J106" s="64"/>
      <c r="K106" s="123"/>
      <c r="L106" s="6"/>
      <c r="M106" s="116">
        <v>3</v>
      </c>
      <c r="N106" s="13" t="s">
        <v>79</v>
      </c>
      <c r="O106" s="148"/>
      <c r="P106" s="148"/>
      <c r="Q106" s="148"/>
      <c r="R106" s="148"/>
      <c r="S106" s="148"/>
      <c r="T106" s="133"/>
      <c r="U106" s="133"/>
      <c r="V106" s="129"/>
      <c r="W106" s="5"/>
      <c r="X106" s="131"/>
      <c r="Y106" s="131"/>
      <c r="Z106" s="131"/>
      <c r="AA106" s="131"/>
      <c r="AB106" s="131"/>
      <c r="AC106" s="131"/>
      <c r="AD106" s="131"/>
      <c r="AE106" s="131"/>
      <c r="AF106" s="95"/>
      <c r="AG106" s="95"/>
      <c r="AH106" s="95"/>
    </row>
    <row r="107" spans="1:34" ht="31.5" customHeight="1">
      <c r="A107" s="2"/>
      <c r="B107" s="249" t="s">
        <v>153</v>
      </c>
      <c r="C107" s="171" t="s">
        <v>81</v>
      </c>
      <c r="D107" s="251" t="s">
        <v>145</v>
      </c>
      <c r="E107" s="251" t="s">
        <v>146</v>
      </c>
      <c r="F107" s="253" t="s">
        <v>82</v>
      </c>
      <c r="G107" s="232"/>
      <c r="H107" s="254" t="s">
        <v>83</v>
      </c>
      <c r="I107" s="255"/>
      <c r="J107" s="231" t="s">
        <v>136</v>
      </c>
      <c r="K107" s="232"/>
      <c r="L107" s="232"/>
      <c r="M107" s="229" t="s">
        <v>137</v>
      </c>
      <c r="N107" s="230"/>
      <c r="O107" s="100"/>
      <c r="P107" s="100"/>
      <c r="Q107" s="100"/>
      <c r="R107" s="100"/>
      <c r="S107" s="148"/>
      <c r="T107" s="129"/>
      <c r="U107" s="133">
        <v>32</v>
      </c>
      <c r="V107" s="129" t="s">
        <v>84</v>
      </c>
      <c r="W107" s="129" t="s">
        <v>85</v>
      </c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29"/>
    </row>
    <row r="108" spans="1:34" ht="24.75" customHeight="1" thickBot="1">
      <c r="A108" s="2" t="s">
        <v>86</v>
      </c>
      <c r="B108" s="250"/>
      <c r="C108" s="151" t="s">
        <v>87</v>
      </c>
      <c r="D108" s="252"/>
      <c r="E108" s="252"/>
      <c r="F108" s="245" t="s">
        <v>135</v>
      </c>
      <c r="G108" s="246"/>
      <c r="H108" s="247" t="s">
        <v>88</v>
      </c>
      <c r="I108" s="248"/>
      <c r="J108" s="233" t="s">
        <v>138</v>
      </c>
      <c r="K108" s="234"/>
      <c r="L108" s="152" t="s">
        <v>139</v>
      </c>
      <c r="M108" s="227" t="s">
        <v>141</v>
      </c>
      <c r="N108" s="228"/>
      <c r="O108" s="100"/>
      <c r="P108" s="100"/>
      <c r="Q108" s="100"/>
      <c r="R108" s="100"/>
      <c r="S108" s="148"/>
      <c r="T108" s="129"/>
      <c r="U108" s="133">
        <v>33</v>
      </c>
      <c r="V108" s="129" t="s">
        <v>89</v>
      </c>
      <c r="W108" s="129" t="s">
        <v>90</v>
      </c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29"/>
    </row>
    <row r="109" spans="1:34" ht="15.75" customHeight="1" thickTop="1">
      <c r="A109" s="2">
        <v>41</v>
      </c>
      <c r="B109" s="167" t="str">
        <f t="shared" ref="B109:B128" si="15">IF($E$3="", "",$E$3)</f>
        <v/>
      </c>
      <c r="C109" s="67"/>
      <c r="D109" s="67"/>
      <c r="E109" s="67"/>
      <c r="F109" s="70">
        <f>IF(C109="アナウンス","記入→",IF(C109="朗読","記入→",IF(C109="テレビドキュメント","",IF(C109="ラジオドキュメント","",IF(C109="創作テレビドラマ","",IF(C109="創作ラジオドラマ","",IF(C109="研究発表","",IF(C109="番組のみの参加","記入→",))))))))</f>
        <v>0</v>
      </c>
      <c r="G109" s="159"/>
      <c r="H109" s="68" t="str">
        <f>IF(C109="アナウンス","記入→","")</f>
        <v/>
      </c>
      <c r="I109" s="154"/>
      <c r="J109" s="68" t="str">
        <f>IF(C109="朗読","記入→","")</f>
        <v/>
      </c>
      <c r="K109" s="124" t="s">
        <v>161</v>
      </c>
      <c r="L109" s="125" t="str">
        <f>IF(ISERROR(VLOOKUP(K109,$AF$2:$AG$6,2)),"",VLOOKUP(K109,$AF$2:$AG$6,2))</f>
        <v/>
      </c>
      <c r="M109" s="128">
        <f>IF(C109="テレビドキュメント","記入→",IF(C109="ラジオドキュメント","記入→",IF(C109="創作テレビドラマ","記入→",IF(C109="創作ラジオドラマ","記入→",))))</f>
        <v>0</v>
      </c>
      <c r="N109" s="188"/>
      <c r="O109" s="100"/>
      <c r="P109" s="100"/>
      <c r="Q109" s="100"/>
      <c r="R109" s="100"/>
      <c r="S109" s="100"/>
      <c r="T109" s="129"/>
      <c r="U109" s="129"/>
      <c r="V109" s="131"/>
      <c r="W109" s="129"/>
      <c r="X109" s="131"/>
      <c r="Y109" s="131"/>
      <c r="Z109" s="131"/>
      <c r="AA109" s="131"/>
      <c r="AB109" s="131"/>
      <c r="AC109" s="131"/>
      <c r="AD109" s="131"/>
      <c r="AE109" s="131"/>
    </row>
    <row r="110" spans="1:34" ht="15.75" customHeight="1">
      <c r="A110" s="2">
        <v>42</v>
      </c>
      <c r="B110" s="168" t="str">
        <f t="shared" si="15"/>
        <v/>
      </c>
      <c r="C110" s="79"/>
      <c r="D110" s="110"/>
      <c r="E110" s="69"/>
      <c r="F110" s="70">
        <f t="shared" ref="F110:F128" si="16">IF(C110="アナウンス","記入→",IF(C110="朗読","記入→",IF(C110="テレビドキュメント","",IF(C110="ラジオドキュメント","",IF(C110="創作テレビドラマ","",IF(C110="創作ラジオドラマ","",IF(C110="研究発表","",IF(C110="番組のみの参加","記入→",))))))))</f>
        <v>0</v>
      </c>
      <c r="G110" s="71"/>
      <c r="H110" s="72" t="str">
        <f t="shared" ref="H110:H128" si="17">IF(C110="アナウンス","記入→","")</f>
        <v/>
      </c>
      <c r="I110" s="153"/>
      <c r="J110" s="72" t="str">
        <f t="shared" ref="J110:J128" si="18">IF(C110="朗読","記入→","")</f>
        <v/>
      </c>
      <c r="K110" s="124" t="s">
        <v>161</v>
      </c>
      <c r="L110" s="125" t="str">
        <f t="shared" ref="L110:L128" si="19">IF(ISERROR(VLOOKUP(K110,$AF$2:$AG$6,2)),"",VLOOKUP(K110,$AF$2:$AG$6,2))</f>
        <v/>
      </c>
      <c r="M110" s="161">
        <f t="shared" ref="M110:M128" si="20">IF(C110="テレビドキュメント","記入→",IF(C110="ラジオドキュメント","記入→",IF(C110="創作テレビドラマ","記入→",IF(C110="創作ラジオドラマ","記入→",))))</f>
        <v>0</v>
      </c>
      <c r="N110" s="189"/>
      <c r="O110" s="100"/>
      <c r="P110" s="100"/>
      <c r="Q110" s="100"/>
      <c r="R110" s="100"/>
      <c r="S110" s="100"/>
      <c r="T110" s="129"/>
      <c r="U110" s="129"/>
      <c r="V110" s="131"/>
      <c r="W110" s="129"/>
      <c r="X110" s="131"/>
      <c r="Y110" s="131"/>
      <c r="Z110" s="131"/>
      <c r="AA110" s="131"/>
      <c r="AB110" s="131"/>
      <c r="AC110" s="131"/>
      <c r="AD110" s="131"/>
      <c r="AE110" s="131"/>
    </row>
    <row r="111" spans="1:34" ht="15.75" customHeight="1">
      <c r="A111" s="2">
        <v>43</v>
      </c>
      <c r="B111" s="168" t="str">
        <f t="shared" si="15"/>
        <v/>
      </c>
      <c r="C111" s="79"/>
      <c r="D111" s="110"/>
      <c r="E111" s="69"/>
      <c r="F111" s="70">
        <f t="shared" si="16"/>
        <v>0</v>
      </c>
      <c r="G111" s="71"/>
      <c r="H111" s="72" t="str">
        <f t="shared" si="17"/>
        <v/>
      </c>
      <c r="I111" s="153"/>
      <c r="J111" s="72" t="str">
        <f t="shared" si="18"/>
        <v/>
      </c>
      <c r="K111" s="124" t="s">
        <v>161</v>
      </c>
      <c r="L111" s="125" t="str">
        <f t="shared" si="19"/>
        <v/>
      </c>
      <c r="M111" s="161">
        <f t="shared" si="20"/>
        <v>0</v>
      </c>
      <c r="N111" s="189"/>
      <c r="O111" s="100"/>
      <c r="P111" s="100"/>
      <c r="Q111" s="100"/>
      <c r="R111" s="100"/>
      <c r="S111" s="100"/>
      <c r="T111" s="129"/>
      <c r="U111" s="129"/>
      <c r="V111" s="131"/>
      <c r="W111" s="129"/>
      <c r="X111" s="131"/>
      <c r="Y111" s="131"/>
      <c r="Z111" s="131"/>
      <c r="AA111" s="131"/>
      <c r="AB111" s="131"/>
      <c r="AC111" s="131"/>
      <c r="AD111" s="131"/>
      <c r="AE111" s="131"/>
    </row>
    <row r="112" spans="1:34" ht="15.75" customHeight="1">
      <c r="A112" s="2">
        <v>44</v>
      </c>
      <c r="B112" s="168" t="str">
        <f t="shared" si="15"/>
        <v/>
      </c>
      <c r="C112" s="79"/>
      <c r="D112" s="110"/>
      <c r="E112" s="69"/>
      <c r="F112" s="70">
        <f t="shared" si="16"/>
        <v>0</v>
      </c>
      <c r="G112" s="71"/>
      <c r="H112" s="72" t="str">
        <f t="shared" si="17"/>
        <v/>
      </c>
      <c r="I112" s="153"/>
      <c r="J112" s="72" t="str">
        <f t="shared" si="18"/>
        <v/>
      </c>
      <c r="K112" s="124" t="s">
        <v>161</v>
      </c>
      <c r="L112" s="125" t="str">
        <f t="shared" si="19"/>
        <v/>
      </c>
      <c r="M112" s="161">
        <f t="shared" si="20"/>
        <v>0</v>
      </c>
      <c r="N112" s="189"/>
      <c r="O112" s="100"/>
      <c r="P112" s="100"/>
      <c r="Q112" s="100"/>
      <c r="R112" s="100"/>
      <c r="S112" s="100"/>
      <c r="T112" s="129"/>
      <c r="U112" s="129"/>
      <c r="V112" s="131"/>
      <c r="W112" s="129"/>
      <c r="X112" s="131"/>
      <c r="Y112" s="131"/>
      <c r="Z112" s="131"/>
      <c r="AA112" s="131"/>
      <c r="AB112" s="131"/>
      <c r="AC112" s="131"/>
      <c r="AD112" s="131"/>
      <c r="AE112" s="131"/>
    </row>
    <row r="113" spans="1:34" ht="15.75" customHeight="1" thickBot="1">
      <c r="A113" s="2">
        <v>45</v>
      </c>
      <c r="B113" s="169" t="str">
        <f t="shared" si="15"/>
        <v/>
      </c>
      <c r="C113" s="80"/>
      <c r="D113" s="111"/>
      <c r="E113" s="74"/>
      <c r="F113" s="84">
        <f t="shared" si="16"/>
        <v>0</v>
      </c>
      <c r="G113" s="160"/>
      <c r="H113" s="85" t="str">
        <f t="shared" si="17"/>
        <v/>
      </c>
      <c r="I113" s="155"/>
      <c r="J113" s="75" t="str">
        <f t="shared" si="18"/>
        <v/>
      </c>
      <c r="K113" s="187" t="s">
        <v>161</v>
      </c>
      <c r="L113" s="126" t="str">
        <f t="shared" si="19"/>
        <v/>
      </c>
      <c r="M113" s="163">
        <f t="shared" si="20"/>
        <v>0</v>
      </c>
      <c r="N113" s="190"/>
      <c r="O113" s="100"/>
      <c r="P113" s="100"/>
      <c r="Q113" s="100"/>
      <c r="R113" s="100"/>
      <c r="S113" s="100"/>
      <c r="T113" s="129"/>
      <c r="U113" s="129"/>
      <c r="V113" s="131"/>
      <c r="W113" s="129"/>
      <c r="X113" s="131"/>
      <c r="Y113" s="131"/>
      <c r="Z113" s="131"/>
      <c r="AA113" s="131"/>
      <c r="AB113" s="131"/>
      <c r="AC113" s="131"/>
      <c r="AD113" s="131"/>
      <c r="AE113" s="131"/>
    </row>
    <row r="114" spans="1:34" ht="15.75" customHeight="1">
      <c r="A114" s="2">
        <v>46</v>
      </c>
      <c r="B114" s="170" t="str">
        <f t="shared" si="15"/>
        <v/>
      </c>
      <c r="C114" s="69"/>
      <c r="D114" s="112"/>
      <c r="E114" s="76"/>
      <c r="F114" s="70">
        <f t="shared" si="16"/>
        <v>0</v>
      </c>
      <c r="G114" s="77"/>
      <c r="H114" s="72" t="str">
        <f t="shared" si="17"/>
        <v/>
      </c>
      <c r="I114" s="153"/>
      <c r="J114" s="78" t="str">
        <f t="shared" si="18"/>
        <v/>
      </c>
      <c r="K114" s="124" t="s">
        <v>161</v>
      </c>
      <c r="L114" s="127" t="str">
        <f t="shared" si="19"/>
        <v/>
      </c>
      <c r="M114" s="162">
        <f t="shared" si="20"/>
        <v>0</v>
      </c>
      <c r="N114" s="191"/>
      <c r="O114" s="100"/>
      <c r="P114" s="100"/>
      <c r="Q114" s="100"/>
      <c r="R114" s="100"/>
      <c r="S114" s="100"/>
      <c r="T114" s="129"/>
      <c r="U114" s="129"/>
      <c r="V114" s="131"/>
      <c r="W114" s="129"/>
      <c r="X114" s="131"/>
      <c r="Y114" s="131"/>
      <c r="Z114" s="131"/>
      <c r="AA114" s="131"/>
      <c r="AB114" s="131"/>
      <c r="AC114" s="131"/>
      <c r="AD114" s="131"/>
      <c r="AE114" s="131"/>
    </row>
    <row r="115" spans="1:34" ht="15.75" customHeight="1">
      <c r="A115" s="2">
        <v>47</v>
      </c>
      <c r="B115" s="168" t="str">
        <f t="shared" si="15"/>
        <v/>
      </c>
      <c r="C115" s="79"/>
      <c r="D115" s="113"/>
      <c r="E115" s="79"/>
      <c r="F115" s="70">
        <f t="shared" si="16"/>
        <v>0</v>
      </c>
      <c r="G115" s="71"/>
      <c r="H115" s="72" t="str">
        <f t="shared" si="17"/>
        <v/>
      </c>
      <c r="I115" s="153"/>
      <c r="J115" s="72" t="str">
        <f t="shared" si="18"/>
        <v/>
      </c>
      <c r="K115" s="124" t="s">
        <v>161</v>
      </c>
      <c r="L115" s="125" t="str">
        <f t="shared" si="19"/>
        <v/>
      </c>
      <c r="M115" s="161">
        <f t="shared" si="20"/>
        <v>0</v>
      </c>
      <c r="N115" s="189"/>
      <c r="O115" s="100"/>
      <c r="P115" s="100"/>
      <c r="Q115" s="100"/>
      <c r="R115" s="100"/>
      <c r="S115" s="100"/>
      <c r="T115" s="129"/>
      <c r="U115" s="129"/>
      <c r="V115" s="131"/>
      <c r="W115" s="129"/>
      <c r="X115" s="131"/>
      <c r="Y115" s="131"/>
      <c r="Z115" s="131"/>
      <c r="AA115" s="131"/>
      <c r="AB115" s="131"/>
      <c r="AC115" s="131"/>
      <c r="AD115" s="131"/>
      <c r="AE115" s="131"/>
    </row>
    <row r="116" spans="1:34" ht="15.75" customHeight="1">
      <c r="A116" s="2">
        <v>48</v>
      </c>
      <c r="B116" s="168" t="str">
        <f t="shared" si="15"/>
        <v/>
      </c>
      <c r="C116" s="79"/>
      <c r="D116" s="113"/>
      <c r="E116" s="79"/>
      <c r="F116" s="70">
        <f t="shared" si="16"/>
        <v>0</v>
      </c>
      <c r="G116" s="71"/>
      <c r="H116" s="72" t="str">
        <f t="shared" si="17"/>
        <v/>
      </c>
      <c r="I116" s="153"/>
      <c r="J116" s="72" t="str">
        <f t="shared" si="18"/>
        <v/>
      </c>
      <c r="K116" s="124" t="s">
        <v>161</v>
      </c>
      <c r="L116" s="125" t="str">
        <f t="shared" si="19"/>
        <v/>
      </c>
      <c r="M116" s="161">
        <f t="shared" si="20"/>
        <v>0</v>
      </c>
      <c r="N116" s="189"/>
      <c r="O116" s="100"/>
      <c r="P116" s="100"/>
      <c r="Q116" s="100"/>
      <c r="R116" s="100"/>
      <c r="S116" s="100"/>
      <c r="T116" s="129"/>
      <c r="U116" s="129"/>
      <c r="V116" s="131"/>
      <c r="W116" s="129"/>
      <c r="X116" s="131"/>
      <c r="Y116" s="131"/>
      <c r="Z116" s="131"/>
      <c r="AA116" s="131"/>
      <c r="AB116" s="131"/>
      <c r="AC116" s="131"/>
      <c r="AD116" s="131"/>
      <c r="AE116" s="131"/>
    </row>
    <row r="117" spans="1:34" ht="15.75" customHeight="1">
      <c r="A117" s="2">
        <v>49</v>
      </c>
      <c r="B117" s="168" t="str">
        <f t="shared" si="15"/>
        <v/>
      </c>
      <c r="C117" s="79"/>
      <c r="D117" s="113"/>
      <c r="E117" s="79"/>
      <c r="F117" s="70">
        <f t="shared" si="16"/>
        <v>0</v>
      </c>
      <c r="G117" s="71"/>
      <c r="H117" s="72" t="str">
        <f t="shared" si="17"/>
        <v/>
      </c>
      <c r="I117" s="153"/>
      <c r="J117" s="72" t="str">
        <f t="shared" si="18"/>
        <v/>
      </c>
      <c r="K117" s="124" t="s">
        <v>161</v>
      </c>
      <c r="L117" s="125" t="str">
        <f t="shared" si="19"/>
        <v/>
      </c>
      <c r="M117" s="161">
        <f t="shared" si="20"/>
        <v>0</v>
      </c>
      <c r="N117" s="189"/>
      <c r="O117" s="100"/>
      <c r="P117" s="100"/>
      <c r="Q117" s="100"/>
      <c r="R117" s="100"/>
      <c r="S117" s="100"/>
      <c r="T117" s="129"/>
      <c r="U117" s="129"/>
      <c r="V117" s="131"/>
      <c r="W117" s="129"/>
      <c r="X117" s="131"/>
      <c r="Y117" s="131"/>
      <c r="Z117" s="131"/>
      <c r="AA117" s="131"/>
      <c r="AB117" s="131"/>
      <c r="AC117" s="131"/>
      <c r="AD117" s="131"/>
      <c r="AE117" s="131"/>
    </row>
    <row r="118" spans="1:34" ht="15.75" customHeight="1" thickBot="1">
      <c r="A118" s="2">
        <v>50</v>
      </c>
      <c r="B118" s="169" t="str">
        <f t="shared" si="15"/>
        <v/>
      </c>
      <c r="C118" s="80"/>
      <c r="D118" s="114"/>
      <c r="E118" s="80"/>
      <c r="F118" s="84">
        <f t="shared" si="16"/>
        <v>0</v>
      </c>
      <c r="G118" s="160"/>
      <c r="H118" s="85" t="str">
        <f t="shared" si="17"/>
        <v/>
      </c>
      <c r="I118" s="155"/>
      <c r="J118" s="75" t="str">
        <f t="shared" si="18"/>
        <v/>
      </c>
      <c r="K118" s="187" t="s">
        <v>161</v>
      </c>
      <c r="L118" s="126" t="str">
        <f t="shared" si="19"/>
        <v/>
      </c>
      <c r="M118" s="163">
        <f t="shared" si="20"/>
        <v>0</v>
      </c>
      <c r="N118" s="190"/>
      <c r="O118" s="100"/>
      <c r="P118" s="100"/>
      <c r="Q118" s="100"/>
      <c r="R118" s="100"/>
      <c r="S118" s="100"/>
      <c r="T118" s="129"/>
      <c r="U118" s="129"/>
      <c r="V118" s="131"/>
      <c r="W118" s="129"/>
      <c r="X118" s="131"/>
      <c r="Y118" s="131"/>
      <c r="Z118" s="131"/>
      <c r="AA118" s="131"/>
      <c r="AB118" s="131"/>
      <c r="AC118" s="131"/>
      <c r="AD118" s="131"/>
      <c r="AE118" s="131"/>
    </row>
    <row r="119" spans="1:34" ht="15.75" customHeight="1">
      <c r="A119" s="2">
        <v>51</v>
      </c>
      <c r="B119" s="170" t="str">
        <f t="shared" si="15"/>
        <v/>
      </c>
      <c r="C119" s="69"/>
      <c r="D119" s="112"/>
      <c r="E119" s="76"/>
      <c r="F119" s="70">
        <f t="shared" si="16"/>
        <v>0</v>
      </c>
      <c r="G119" s="77"/>
      <c r="H119" s="72" t="str">
        <f t="shared" si="17"/>
        <v/>
      </c>
      <c r="I119" s="153"/>
      <c r="J119" s="78" t="str">
        <f t="shared" si="18"/>
        <v/>
      </c>
      <c r="K119" s="124" t="s">
        <v>161</v>
      </c>
      <c r="L119" s="127" t="str">
        <f t="shared" si="19"/>
        <v/>
      </c>
      <c r="M119" s="162">
        <f t="shared" si="20"/>
        <v>0</v>
      </c>
      <c r="N119" s="191"/>
      <c r="O119" s="100"/>
      <c r="P119" s="100"/>
      <c r="Q119" s="100"/>
      <c r="R119" s="100"/>
      <c r="S119" s="100"/>
      <c r="T119" s="129"/>
      <c r="U119" s="129"/>
      <c r="V119" s="131"/>
      <c r="W119" s="129"/>
      <c r="X119" s="131"/>
      <c r="Y119" s="131"/>
      <c r="Z119" s="131"/>
      <c r="AA119" s="131"/>
      <c r="AB119" s="131"/>
      <c r="AC119" s="131"/>
      <c r="AD119" s="131"/>
      <c r="AE119" s="131"/>
      <c r="AH119" s="132"/>
    </row>
    <row r="120" spans="1:34" ht="15.75" customHeight="1">
      <c r="A120" s="2">
        <v>52</v>
      </c>
      <c r="B120" s="168" t="str">
        <f t="shared" si="15"/>
        <v/>
      </c>
      <c r="C120" s="79"/>
      <c r="D120" s="113"/>
      <c r="E120" s="79"/>
      <c r="F120" s="70">
        <f t="shared" si="16"/>
        <v>0</v>
      </c>
      <c r="G120" s="71"/>
      <c r="H120" s="72" t="str">
        <f t="shared" si="17"/>
        <v/>
      </c>
      <c r="I120" s="153"/>
      <c r="J120" s="72" t="str">
        <f t="shared" si="18"/>
        <v/>
      </c>
      <c r="K120" s="124" t="s">
        <v>161</v>
      </c>
      <c r="L120" s="125" t="str">
        <f t="shared" si="19"/>
        <v/>
      </c>
      <c r="M120" s="161">
        <f t="shared" si="20"/>
        <v>0</v>
      </c>
      <c r="N120" s="189"/>
      <c r="O120" s="100"/>
      <c r="P120" s="100"/>
      <c r="Q120" s="100"/>
      <c r="R120" s="100"/>
      <c r="S120" s="100"/>
      <c r="T120" s="129"/>
      <c r="U120" s="129"/>
      <c r="V120" s="131"/>
      <c r="W120" s="129"/>
      <c r="X120" s="131"/>
      <c r="Y120" s="131"/>
      <c r="Z120" s="131"/>
      <c r="AA120" s="131"/>
      <c r="AB120" s="131"/>
      <c r="AC120" s="131"/>
      <c r="AD120" s="131"/>
      <c r="AE120" s="131"/>
      <c r="AH120" s="132"/>
    </row>
    <row r="121" spans="1:34" ht="15.75" customHeight="1">
      <c r="A121" s="2">
        <v>53</v>
      </c>
      <c r="B121" s="168" t="str">
        <f t="shared" si="15"/>
        <v/>
      </c>
      <c r="C121" s="79"/>
      <c r="D121" s="113"/>
      <c r="E121" s="79"/>
      <c r="F121" s="70">
        <f t="shared" si="16"/>
        <v>0</v>
      </c>
      <c r="G121" s="71"/>
      <c r="H121" s="72" t="str">
        <f t="shared" si="17"/>
        <v/>
      </c>
      <c r="I121" s="153"/>
      <c r="J121" s="72" t="str">
        <f t="shared" si="18"/>
        <v/>
      </c>
      <c r="K121" s="124" t="s">
        <v>161</v>
      </c>
      <c r="L121" s="125" t="str">
        <f t="shared" si="19"/>
        <v/>
      </c>
      <c r="M121" s="161">
        <f t="shared" si="20"/>
        <v>0</v>
      </c>
      <c r="N121" s="189"/>
      <c r="O121" s="100"/>
      <c r="P121" s="100"/>
      <c r="Q121" s="100"/>
      <c r="R121" s="100"/>
      <c r="S121" s="100"/>
      <c r="T121" s="129"/>
      <c r="U121" s="129"/>
      <c r="V121" s="131"/>
      <c r="W121" s="129"/>
      <c r="X121" s="131"/>
      <c r="Y121" s="131"/>
      <c r="Z121" s="131"/>
      <c r="AA121" s="131"/>
      <c r="AB121" s="131"/>
      <c r="AC121" s="131"/>
      <c r="AD121" s="131"/>
      <c r="AE121" s="131"/>
      <c r="AH121" s="132"/>
    </row>
    <row r="122" spans="1:34" ht="15.75" customHeight="1">
      <c r="A122" s="2">
        <v>54</v>
      </c>
      <c r="B122" s="168" t="str">
        <f t="shared" si="15"/>
        <v/>
      </c>
      <c r="C122" s="79"/>
      <c r="D122" s="113"/>
      <c r="E122" s="79"/>
      <c r="F122" s="70">
        <f t="shared" si="16"/>
        <v>0</v>
      </c>
      <c r="G122" s="71"/>
      <c r="H122" s="72" t="str">
        <f t="shared" si="17"/>
        <v/>
      </c>
      <c r="I122" s="153"/>
      <c r="J122" s="72" t="str">
        <f t="shared" si="18"/>
        <v/>
      </c>
      <c r="K122" s="124" t="s">
        <v>161</v>
      </c>
      <c r="L122" s="125" t="str">
        <f t="shared" si="19"/>
        <v/>
      </c>
      <c r="M122" s="161">
        <f t="shared" si="20"/>
        <v>0</v>
      </c>
      <c r="N122" s="189"/>
      <c r="O122" s="100"/>
      <c r="P122" s="100"/>
      <c r="Q122" s="100"/>
      <c r="R122" s="100"/>
      <c r="S122" s="100"/>
      <c r="T122" s="129"/>
      <c r="U122" s="129"/>
      <c r="V122" s="131"/>
      <c r="W122" s="129"/>
      <c r="X122" s="131"/>
      <c r="Y122" s="131"/>
      <c r="Z122" s="131"/>
      <c r="AA122" s="131"/>
      <c r="AB122" s="131"/>
      <c r="AC122" s="131"/>
      <c r="AD122" s="131"/>
      <c r="AE122" s="131"/>
      <c r="AH122" s="132"/>
    </row>
    <row r="123" spans="1:34" ht="15.75" customHeight="1" thickBot="1">
      <c r="A123" s="2">
        <v>55</v>
      </c>
      <c r="B123" s="169" t="str">
        <f t="shared" si="15"/>
        <v/>
      </c>
      <c r="C123" s="80"/>
      <c r="D123" s="114"/>
      <c r="E123" s="80"/>
      <c r="F123" s="84">
        <f t="shared" si="16"/>
        <v>0</v>
      </c>
      <c r="G123" s="160"/>
      <c r="H123" s="85" t="str">
        <f t="shared" si="17"/>
        <v/>
      </c>
      <c r="I123" s="155"/>
      <c r="J123" s="75" t="str">
        <f t="shared" si="18"/>
        <v/>
      </c>
      <c r="K123" s="187" t="s">
        <v>161</v>
      </c>
      <c r="L123" s="126" t="str">
        <f t="shared" si="19"/>
        <v/>
      </c>
      <c r="M123" s="163">
        <f t="shared" si="20"/>
        <v>0</v>
      </c>
      <c r="N123" s="190"/>
      <c r="O123" s="100"/>
      <c r="P123" s="100"/>
      <c r="Q123" s="100"/>
      <c r="R123" s="100"/>
      <c r="S123" s="100"/>
      <c r="T123" s="129"/>
      <c r="U123" s="129"/>
      <c r="V123" s="131"/>
      <c r="W123" s="129"/>
      <c r="X123" s="131"/>
      <c r="Y123" s="131"/>
      <c r="Z123" s="131"/>
      <c r="AA123" s="131"/>
      <c r="AB123" s="131"/>
      <c r="AC123" s="131"/>
      <c r="AD123" s="131"/>
      <c r="AE123" s="131"/>
      <c r="AH123" s="132"/>
    </row>
    <row r="124" spans="1:34" ht="15.75" customHeight="1">
      <c r="A124" s="2">
        <v>56</v>
      </c>
      <c r="B124" s="170" t="str">
        <f t="shared" si="15"/>
        <v/>
      </c>
      <c r="C124" s="69"/>
      <c r="D124" s="112"/>
      <c r="E124" s="76"/>
      <c r="F124" s="70">
        <f t="shared" si="16"/>
        <v>0</v>
      </c>
      <c r="G124" s="77"/>
      <c r="H124" s="72" t="str">
        <f t="shared" si="17"/>
        <v/>
      </c>
      <c r="I124" s="153"/>
      <c r="J124" s="78" t="str">
        <f t="shared" si="18"/>
        <v/>
      </c>
      <c r="K124" s="124" t="s">
        <v>161</v>
      </c>
      <c r="L124" s="127" t="str">
        <f t="shared" si="19"/>
        <v/>
      </c>
      <c r="M124" s="162">
        <f t="shared" si="20"/>
        <v>0</v>
      </c>
      <c r="N124" s="191"/>
      <c r="O124" s="100"/>
      <c r="P124" s="100"/>
      <c r="Q124" s="100"/>
      <c r="R124" s="100"/>
      <c r="S124" s="100"/>
      <c r="T124" s="129"/>
      <c r="U124" s="129"/>
      <c r="V124" s="131"/>
      <c r="W124" s="129"/>
      <c r="X124" s="131"/>
      <c r="Y124" s="131"/>
      <c r="Z124" s="131"/>
      <c r="AA124" s="131"/>
      <c r="AB124" s="131"/>
      <c r="AC124" s="131"/>
      <c r="AD124" s="131"/>
      <c r="AE124" s="131"/>
      <c r="AH124" s="132"/>
    </row>
    <row r="125" spans="1:34" ht="15.75" customHeight="1">
      <c r="A125" s="2">
        <v>57</v>
      </c>
      <c r="B125" s="168" t="str">
        <f t="shared" si="15"/>
        <v/>
      </c>
      <c r="C125" s="79"/>
      <c r="D125" s="113"/>
      <c r="E125" s="79"/>
      <c r="F125" s="70">
        <f t="shared" si="16"/>
        <v>0</v>
      </c>
      <c r="G125" s="71"/>
      <c r="H125" s="72" t="str">
        <f t="shared" si="17"/>
        <v/>
      </c>
      <c r="I125" s="153"/>
      <c r="J125" s="72" t="str">
        <f t="shared" si="18"/>
        <v/>
      </c>
      <c r="K125" s="124" t="s">
        <v>161</v>
      </c>
      <c r="L125" s="125" t="str">
        <f t="shared" si="19"/>
        <v/>
      </c>
      <c r="M125" s="161">
        <f t="shared" si="20"/>
        <v>0</v>
      </c>
      <c r="N125" s="189"/>
      <c r="O125" s="100"/>
      <c r="P125" s="100"/>
      <c r="Q125" s="100"/>
      <c r="R125" s="100"/>
      <c r="S125" s="100"/>
      <c r="T125" s="129"/>
      <c r="U125" s="129"/>
      <c r="V125" s="131"/>
      <c r="W125" s="129"/>
      <c r="X125" s="131"/>
      <c r="Y125" s="131"/>
      <c r="Z125" s="131"/>
      <c r="AA125" s="131"/>
      <c r="AB125" s="131"/>
      <c r="AC125" s="131"/>
      <c r="AD125" s="131"/>
      <c r="AE125" s="131"/>
      <c r="AH125" s="132"/>
    </row>
    <row r="126" spans="1:34" ht="15.75" customHeight="1">
      <c r="A126" s="2">
        <v>58</v>
      </c>
      <c r="B126" s="168" t="str">
        <f t="shared" si="15"/>
        <v/>
      </c>
      <c r="C126" s="79"/>
      <c r="D126" s="115"/>
      <c r="E126" s="81"/>
      <c r="F126" s="70">
        <f t="shared" si="16"/>
        <v>0</v>
      </c>
      <c r="G126" s="71"/>
      <c r="H126" s="72" t="str">
        <f t="shared" si="17"/>
        <v/>
      </c>
      <c r="I126" s="153"/>
      <c r="J126" s="82" t="str">
        <f t="shared" si="18"/>
        <v/>
      </c>
      <c r="K126" s="124" t="s">
        <v>161</v>
      </c>
      <c r="L126" s="125" t="str">
        <f t="shared" si="19"/>
        <v/>
      </c>
      <c r="M126" s="161">
        <f t="shared" si="20"/>
        <v>0</v>
      </c>
      <c r="N126" s="189"/>
      <c r="O126" s="100"/>
      <c r="P126" s="100"/>
      <c r="Q126" s="100"/>
      <c r="R126" s="100"/>
      <c r="S126" s="100"/>
      <c r="T126" s="129"/>
      <c r="U126" s="129"/>
      <c r="V126" s="131"/>
      <c r="W126" s="129"/>
      <c r="X126" s="131"/>
      <c r="Y126" s="131"/>
      <c r="Z126" s="131"/>
      <c r="AA126" s="131"/>
      <c r="AB126" s="131"/>
      <c r="AC126" s="131"/>
      <c r="AD126" s="131"/>
      <c r="AE126" s="131"/>
      <c r="AH126" s="132"/>
    </row>
    <row r="127" spans="1:34" ht="15.75" customHeight="1">
      <c r="A127" s="2">
        <v>59</v>
      </c>
      <c r="B127" s="168" t="str">
        <f t="shared" si="15"/>
        <v/>
      </c>
      <c r="C127" s="79"/>
      <c r="D127" s="113"/>
      <c r="E127" s="79"/>
      <c r="F127" s="70">
        <f t="shared" si="16"/>
        <v>0</v>
      </c>
      <c r="G127" s="71"/>
      <c r="H127" s="72" t="str">
        <f t="shared" si="17"/>
        <v/>
      </c>
      <c r="I127" s="153"/>
      <c r="J127" s="83" t="str">
        <f t="shared" si="18"/>
        <v/>
      </c>
      <c r="K127" s="124" t="s">
        <v>161</v>
      </c>
      <c r="L127" s="125" t="str">
        <f t="shared" si="19"/>
        <v/>
      </c>
      <c r="M127" s="161">
        <f t="shared" si="20"/>
        <v>0</v>
      </c>
      <c r="N127" s="189"/>
      <c r="O127" s="100"/>
      <c r="P127" s="100"/>
      <c r="Q127" s="100"/>
      <c r="R127" s="100"/>
      <c r="S127" s="100"/>
      <c r="T127" s="129"/>
      <c r="U127" s="129"/>
      <c r="V127" s="131"/>
      <c r="W127" s="129"/>
      <c r="X127" s="131"/>
      <c r="Y127" s="131"/>
      <c r="Z127" s="131"/>
      <c r="AA127" s="131"/>
      <c r="AB127" s="131"/>
      <c r="AC127" s="131"/>
      <c r="AD127" s="131"/>
      <c r="AE127" s="131"/>
      <c r="AH127" s="132"/>
    </row>
    <row r="128" spans="1:34" ht="15.75" customHeight="1" thickBot="1">
      <c r="A128" s="2">
        <v>60</v>
      </c>
      <c r="B128" s="169" t="str">
        <f t="shared" si="15"/>
        <v/>
      </c>
      <c r="C128" s="80"/>
      <c r="D128" s="114"/>
      <c r="E128" s="80"/>
      <c r="F128" s="84">
        <f t="shared" si="16"/>
        <v>0</v>
      </c>
      <c r="G128" s="160"/>
      <c r="H128" s="85" t="str">
        <f t="shared" si="17"/>
        <v/>
      </c>
      <c r="I128" s="155"/>
      <c r="J128" s="85" t="str">
        <f t="shared" si="18"/>
        <v/>
      </c>
      <c r="K128" s="187" t="s">
        <v>161</v>
      </c>
      <c r="L128" s="126" t="str">
        <f t="shared" si="19"/>
        <v/>
      </c>
      <c r="M128" s="163">
        <f t="shared" si="20"/>
        <v>0</v>
      </c>
      <c r="N128" s="190"/>
      <c r="O128" s="100"/>
      <c r="P128" s="100"/>
      <c r="Q128" s="100"/>
      <c r="R128" s="100"/>
      <c r="S128" s="100"/>
      <c r="T128" s="129"/>
      <c r="U128" s="129"/>
      <c r="V128" s="131"/>
      <c r="W128" s="129"/>
      <c r="X128" s="131"/>
      <c r="Y128" s="131"/>
      <c r="Z128" s="131"/>
      <c r="AA128" s="131"/>
      <c r="AB128" s="131"/>
      <c r="AC128" s="131"/>
      <c r="AD128" s="131"/>
      <c r="AE128" s="131"/>
      <c r="AH128" s="132"/>
    </row>
    <row r="129" spans="1:34" ht="12" customHeight="1">
      <c r="A129" s="2"/>
      <c r="B129" s="2"/>
      <c r="C129" s="2"/>
      <c r="D129" s="2"/>
      <c r="E129" s="2"/>
      <c r="F129" s="86"/>
      <c r="G129" s="2"/>
      <c r="H129" s="86"/>
      <c r="I129" s="2"/>
      <c r="J129" s="2"/>
      <c r="K129" s="91"/>
      <c r="L129" s="2"/>
      <c r="M129" s="2"/>
      <c r="N129" s="100"/>
      <c r="O129" s="100"/>
      <c r="P129" s="100"/>
      <c r="Q129" s="100"/>
      <c r="R129" s="100"/>
      <c r="S129" s="100"/>
      <c r="T129" s="129"/>
      <c r="U129" s="129"/>
      <c r="V129" s="131"/>
      <c r="W129" s="129"/>
      <c r="X129" s="131"/>
      <c r="Y129" s="131"/>
      <c r="Z129" s="131"/>
      <c r="AA129" s="131"/>
      <c r="AB129" s="131"/>
      <c r="AC129" s="131"/>
      <c r="AD129" s="131"/>
      <c r="AE129" s="131"/>
      <c r="AH129" s="132"/>
    </row>
    <row r="130" spans="1:34" ht="22.5" customHeight="1">
      <c r="A130" s="2"/>
      <c r="B130" s="2" t="str">
        <f>"上記のとおり、高文連個人情報に関する保護規定を承諾したうえで、"&amp;B100&amp;"への参加を申し込みます。"</f>
        <v>上記のとおり、高文連個人情報に関する保護規定を承諾したうえで、第63回NHK杯全国放送コンテスト宮崎大会　宮崎県予選（エントリー一覧）への参加を申し込みます。</v>
      </c>
      <c r="C130" s="2"/>
      <c r="D130" s="2"/>
      <c r="E130" s="2"/>
      <c r="F130" s="86"/>
      <c r="G130" s="2"/>
      <c r="H130" s="86"/>
      <c r="I130" s="2"/>
      <c r="J130" s="2"/>
      <c r="K130" s="91"/>
      <c r="L130" s="2"/>
      <c r="M130" s="2"/>
      <c r="N130" s="100"/>
      <c r="O130" s="100"/>
      <c r="P130" s="100"/>
      <c r="Q130" s="100"/>
      <c r="R130" s="100"/>
      <c r="S130" s="100"/>
      <c r="T130" s="129"/>
      <c r="U130" s="129"/>
      <c r="V130" s="131"/>
      <c r="W130" s="129"/>
      <c r="X130" s="131"/>
      <c r="Y130" s="131"/>
      <c r="Z130" s="131"/>
      <c r="AA130" s="131"/>
      <c r="AB130" s="131"/>
      <c r="AC130" s="131"/>
      <c r="AD130" s="131"/>
      <c r="AE130" s="131"/>
      <c r="AH130" s="132"/>
    </row>
    <row r="131" spans="1:34" ht="22.5" customHeight="1">
      <c r="A131" s="2"/>
      <c r="B131" s="244">
        <f>B63</f>
        <v>42505</v>
      </c>
      <c r="C131" s="244"/>
      <c r="D131" s="2"/>
      <c r="E131" s="2"/>
      <c r="F131" s="86"/>
      <c r="G131" s="2"/>
      <c r="H131" s="86"/>
      <c r="I131" s="2"/>
      <c r="J131" s="2"/>
      <c r="K131" s="91"/>
      <c r="L131" s="2"/>
      <c r="M131" s="2"/>
      <c r="N131" s="100"/>
      <c r="O131" s="100"/>
      <c r="P131" s="100"/>
      <c r="Q131" s="100"/>
      <c r="R131" s="100"/>
      <c r="S131" s="100"/>
      <c r="T131" s="129"/>
      <c r="U131" s="129"/>
      <c r="V131" s="131"/>
      <c r="W131" s="129"/>
      <c r="X131" s="131"/>
      <c r="Y131" s="131"/>
      <c r="Z131" s="131"/>
      <c r="AA131" s="131"/>
      <c r="AB131" s="131"/>
      <c r="AC131" s="131"/>
      <c r="AD131" s="131"/>
      <c r="AE131" s="131"/>
      <c r="AH131" s="132"/>
    </row>
    <row r="132" spans="1:34" ht="22.5" customHeight="1">
      <c r="A132" s="2"/>
      <c r="B132" s="87" t="s">
        <v>115</v>
      </c>
      <c r="C132" s="87"/>
      <c r="D132" s="2"/>
      <c r="E132" s="2"/>
      <c r="F132" s="86"/>
      <c r="G132" s="91" t="s">
        <v>7</v>
      </c>
      <c r="H132" s="92">
        <f>C77</f>
        <v>0</v>
      </c>
      <c r="I132" s="93"/>
      <c r="J132" s="142">
        <f>C3</f>
        <v>0</v>
      </c>
      <c r="K132" s="136"/>
      <c r="L132" s="137"/>
      <c r="M132" s="138"/>
      <c r="N132" s="105"/>
      <c r="O132" s="100"/>
      <c r="P132" s="100"/>
      <c r="Q132" s="100"/>
      <c r="R132" s="100"/>
      <c r="S132" s="100"/>
      <c r="T132" s="129"/>
      <c r="U132" s="129"/>
      <c r="V132" s="131"/>
      <c r="W132" s="129"/>
      <c r="X132" s="131"/>
      <c r="Y132" s="131"/>
      <c r="Z132" s="131"/>
      <c r="AA132" s="131"/>
      <c r="AB132" s="131"/>
      <c r="AC132" s="131"/>
      <c r="AD132" s="131"/>
      <c r="AE132" s="131"/>
      <c r="AH132" s="132"/>
    </row>
    <row r="133" spans="1:34" ht="22.5" customHeight="1">
      <c r="A133" s="2"/>
      <c r="B133" s="87" t="s">
        <v>117</v>
      </c>
      <c r="C133" s="87"/>
      <c r="D133" s="2"/>
      <c r="E133" s="2"/>
      <c r="F133" s="86"/>
      <c r="G133" s="94" t="s">
        <v>118</v>
      </c>
      <c r="H133" s="156">
        <f>J65</f>
        <v>0</v>
      </c>
      <c r="I133" s="156"/>
      <c r="J133" s="156">
        <f>J65</f>
        <v>0</v>
      </c>
      <c r="K133" s="140"/>
      <c r="L133" s="141"/>
      <c r="M133" s="139" t="s">
        <v>119</v>
      </c>
      <c r="N133" s="105"/>
      <c r="O133" s="100"/>
      <c r="P133" s="100"/>
      <c r="Q133" s="100"/>
      <c r="R133" s="100"/>
      <c r="S133" s="100"/>
      <c r="T133" s="129"/>
      <c r="U133" s="129"/>
      <c r="V133" s="131"/>
      <c r="W133" s="129"/>
      <c r="X133" s="131"/>
      <c r="Y133" s="131"/>
      <c r="Z133" s="131"/>
      <c r="AA133" s="131"/>
      <c r="AB133" s="131"/>
      <c r="AC133" s="131"/>
      <c r="AD133" s="131"/>
      <c r="AE133" s="131"/>
      <c r="AH133" s="132"/>
    </row>
  </sheetData>
  <sheetProtection password="DE7F" sheet="1" objects="1" scenarios="1" selectLockedCells="1"/>
  <mergeCells count="83">
    <mergeCell ref="F23:G23"/>
    <mergeCell ref="J65:L65"/>
    <mergeCell ref="J64:L64"/>
    <mergeCell ref="M39:N39"/>
    <mergeCell ref="M40:N40"/>
    <mergeCell ref="J40:K40"/>
    <mergeCell ref="G105:I105"/>
    <mergeCell ref="B28:B30"/>
    <mergeCell ref="B32:G32"/>
    <mergeCell ref="G71:I71"/>
    <mergeCell ref="B100:G100"/>
    <mergeCell ref="H74:I74"/>
    <mergeCell ref="F40:G40"/>
    <mergeCell ref="H40:I40"/>
    <mergeCell ref="K5:M5"/>
    <mergeCell ref="K14:M14"/>
    <mergeCell ref="G102:I102"/>
    <mergeCell ref="G103:I103"/>
    <mergeCell ref="B73:B74"/>
    <mergeCell ref="D73:D74"/>
    <mergeCell ref="E73:E74"/>
    <mergeCell ref="F73:G73"/>
    <mergeCell ref="H73:I73"/>
    <mergeCell ref="G68:I68"/>
    <mergeCell ref="G69:I69"/>
    <mergeCell ref="G70:I70"/>
    <mergeCell ref="B63:C63"/>
    <mergeCell ref="C67:D67"/>
    <mergeCell ref="G67:I67"/>
    <mergeCell ref="B97:C97"/>
    <mergeCell ref="B2:G2"/>
    <mergeCell ref="C3:D3"/>
    <mergeCell ref="G3:I3"/>
    <mergeCell ref="E5:G5"/>
    <mergeCell ref="B66:G66"/>
    <mergeCell ref="G33:I33"/>
    <mergeCell ref="B39:B40"/>
    <mergeCell ref="D39:D40"/>
    <mergeCell ref="E39:E40"/>
    <mergeCell ref="F39:G39"/>
    <mergeCell ref="H39:I39"/>
    <mergeCell ref="G34:I34"/>
    <mergeCell ref="G35:I35"/>
    <mergeCell ref="G36:I36"/>
    <mergeCell ref="G37:I37"/>
    <mergeCell ref="E14:G14"/>
    <mergeCell ref="B131:C131"/>
    <mergeCell ref="F20:G20"/>
    <mergeCell ref="F21:G21"/>
    <mergeCell ref="J39:L39"/>
    <mergeCell ref="J107:L107"/>
    <mergeCell ref="F108:G108"/>
    <mergeCell ref="H108:I108"/>
    <mergeCell ref="J108:K108"/>
    <mergeCell ref="C101:D101"/>
    <mergeCell ref="G101:I101"/>
    <mergeCell ref="B107:B108"/>
    <mergeCell ref="D107:D108"/>
    <mergeCell ref="E107:E108"/>
    <mergeCell ref="F107:G107"/>
    <mergeCell ref="H107:I107"/>
    <mergeCell ref="F74:G74"/>
    <mergeCell ref="K6:L6"/>
    <mergeCell ref="K8:L8"/>
    <mergeCell ref="K10:L10"/>
    <mergeCell ref="K12:L12"/>
    <mergeCell ref="J20:K20"/>
    <mergeCell ref="E8:F8"/>
    <mergeCell ref="E10:F10"/>
    <mergeCell ref="E12:F12"/>
    <mergeCell ref="E16:F16"/>
    <mergeCell ref="M108:N108"/>
    <mergeCell ref="M107:N107"/>
    <mergeCell ref="J73:L73"/>
    <mergeCell ref="J74:K74"/>
    <mergeCell ref="M74:N74"/>
    <mergeCell ref="M73:N73"/>
    <mergeCell ref="K16:L16"/>
    <mergeCell ref="C18:L18"/>
    <mergeCell ref="C33:D33"/>
    <mergeCell ref="J21:K21"/>
    <mergeCell ref="F22:G22"/>
    <mergeCell ref="G104:I104"/>
  </mergeCells>
  <phoneticPr fontId="2"/>
  <conditionalFormatting sqref="C3:D3">
    <cfRule type="expression" dxfId="31" priority="86">
      <formula>LEN(C3)&gt;0</formula>
    </cfRule>
  </conditionalFormatting>
  <conditionalFormatting sqref="H8:K8 M37 B63:C63 I41 K6 C6 M6 H12:J12 H10:J10 E14 I43:I60 H16:K16 M12:N12 M10:N10 M8:N8 H14:K14 M16:N16 G41:G60 H65:J65 C28:C30 C18:C19 N41:N60">
    <cfRule type="expression" dxfId="30" priority="85">
      <formula>LEN(B6)&gt;0</formula>
    </cfRule>
  </conditionalFormatting>
  <conditionalFormatting sqref="K6">
    <cfRule type="expression" dxfId="29" priority="83">
      <formula>LEN(K6)&gt;0</formula>
    </cfRule>
    <cfRule type="expression" dxfId="28" priority="84">
      <formula>LEN(K6)&gt;0</formula>
    </cfRule>
  </conditionalFormatting>
  <conditionalFormatting sqref="K10 K8 E10 E8">
    <cfRule type="expression" dxfId="27" priority="81">
      <formula>LEM(E8)&gt;0</formula>
    </cfRule>
    <cfRule type="expression" dxfId="26" priority="82">
      <formula>LEN(E8)&gt;0</formula>
    </cfRule>
  </conditionalFormatting>
  <conditionalFormatting sqref="E52">
    <cfRule type="cellIs" dxfId="25" priority="80" operator="lessThan">
      <formula>0</formula>
    </cfRule>
  </conditionalFormatting>
  <conditionalFormatting sqref="I41 K12 E12 I43:I60 K41:L60 N41:N60 C41:E60">
    <cfRule type="cellIs" dxfId="3" priority="79" operator="greaterThan">
      <formula>0</formula>
    </cfRule>
  </conditionalFormatting>
  <conditionalFormatting sqref="I42:I60 G42:G60">
    <cfRule type="expression" dxfId="24" priority="78">
      <formula>LEN(G42)&gt;0</formula>
    </cfRule>
  </conditionalFormatting>
  <conditionalFormatting sqref="I42:I60">
    <cfRule type="cellIs" dxfId="23" priority="77" operator="greaterThan">
      <formula>0</formula>
    </cfRule>
  </conditionalFormatting>
  <conditionalFormatting sqref="E6">
    <cfRule type="expression" dxfId="22" priority="72">
      <formula>LEN(E6)&gt;0</formula>
    </cfRule>
  </conditionalFormatting>
  <conditionalFormatting sqref="L52">
    <cfRule type="cellIs" dxfId="21" priority="71" operator="lessThan">
      <formula>0</formula>
    </cfRule>
  </conditionalFormatting>
  <conditionalFormatting sqref="M71">
    <cfRule type="expression" dxfId="20" priority="52">
      <formula>LEN(M71)&gt;0</formula>
    </cfRule>
  </conditionalFormatting>
  <conditionalFormatting sqref="H99">
    <cfRule type="expression" dxfId="19" priority="49">
      <formula>LEN(H99)&gt;0</formula>
    </cfRule>
  </conditionalFormatting>
  <conditionalFormatting sqref="M105">
    <cfRule type="expression" dxfId="18" priority="50">
      <formula>LEN(M105)&gt;0</formula>
    </cfRule>
  </conditionalFormatting>
  <conditionalFormatting sqref="H133:J133">
    <cfRule type="expression" dxfId="17" priority="48">
      <formula>LEN(H133)&gt;0</formula>
    </cfRule>
  </conditionalFormatting>
  <conditionalFormatting sqref="E16">
    <cfRule type="expression" dxfId="16" priority="15">
      <formula>LEN(E16)&gt;0</formula>
    </cfRule>
  </conditionalFormatting>
  <conditionalFormatting sqref="I75 I77:I94 G75:G94 N75:N94">
    <cfRule type="expression" dxfId="15" priority="14">
      <formula>LEN(G75)&gt;0</formula>
    </cfRule>
  </conditionalFormatting>
  <conditionalFormatting sqref="E86">
    <cfRule type="cellIs" dxfId="14" priority="13" operator="lessThan">
      <formula>0</formula>
    </cfRule>
  </conditionalFormatting>
  <conditionalFormatting sqref="I75 I77:I94 D75:E94 K75:L94 N75:N94">
    <cfRule type="cellIs" dxfId="13" priority="12" operator="greaterThan">
      <formula>0</formula>
    </cfRule>
  </conditionalFormatting>
  <conditionalFormatting sqref="I76:I94 G76:G94">
    <cfRule type="expression" dxfId="12" priority="11">
      <formula>LEN(G76)&gt;0</formula>
    </cfRule>
  </conditionalFormatting>
  <conditionalFormatting sqref="I76:I94">
    <cfRule type="cellIs" dxfId="11" priority="10" operator="greaterThan">
      <formula>0</formula>
    </cfRule>
  </conditionalFormatting>
  <conditionalFormatting sqref="L86">
    <cfRule type="cellIs" dxfId="10" priority="9" operator="lessThan">
      <formula>0</formula>
    </cfRule>
  </conditionalFormatting>
  <conditionalFormatting sqref="I109 I111:I128 G109:G128 N109:N128">
    <cfRule type="expression" dxfId="9" priority="8">
      <formula>LEN(G109)&gt;0</formula>
    </cfRule>
  </conditionalFormatting>
  <conditionalFormatting sqref="E120">
    <cfRule type="cellIs" dxfId="8" priority="7" operator="lessThan">
      <formula>0</formula>
    </cfRule>
  </conditionalFormatting>
  <conditionalFormatting sqref="I109 I111:I128 D109:E128 K109:L128 N109:N128">
    <cfRule type="cellIs" dxfId="7" priority="6" operator="greaterThan">
      <formula>0</formula>
    </cfRule>
  </conditionalFormatting>
  <conditionalFormatting sqref="I110:I128 G110:G128">
    <cfRule type="expression" dxfId="6" priority="5">
      <formula>LEN(G110)&gt;0</formula>
    </cfRule>
  </conditionalFormatting>
  <conditionalFormatting sqref="I110:I128">
    <cfRule type="cellIs" dxfId="5" priority="4" operator="greaterThan">
      <formula>0</formula>
    </cfRule>
  </conditionalFormatting>
  <conditionalFormatting sqref="L120">
    <cfRule type="cellIs" dxfId="4" priority="3" operator="lessThan">
      <formula>0</formula>
    </cfRule>
  </conditionalFormatting>
  <conditionalFormatting sqref="C75:C94">
    <cfRule type="cellIs" dxfId="1" priority="2" operator="greaterThan">
      <formula>0</formula>
    </cfRule>
  </conditionalFormatting>
  <conditionalFormatting sqref="C109:C128">
    <cfRule type="cellIs" dxfId="0" priority="1" operator="greaterThan">
      <formula>0</formula>
    </cfRule>
  </conditionalFormatting>
  <dataValidations count="9">
    <dataValidation type="list" allowBlank="1" showInputMessage="1" showErrorMessage="1" sqref="C30 G41:G60 G75:G94 G109:G128">
      <formula1>$Z$1:$Z$4</formula1>
    </dataValidation>
    <dataValidation type="list" allowBlank="1" showInputMessage="1" showErrorMessage="1" sqref="G72 G38 G106">
      <formula1>",　,１年,２年,３年,"</formula1>
    </dataValidation>
    <dataValidation type="list" allowBlank="1" showInputMessage="1" showErrorMessage="1" sqref="I41:I60 N41:N60 N75:N94 I75:I94 I109:I128 N109:N128">
      <formula1>$AD$1:$AD$3</formula1>
    </dataValidation>
    <dataValidation type="list" allowBlank="1" showInputMessage="1" showErrorMessage="1" sqref="M37">
      <formula1>$AA$1:$AA$4</formula1>
    </dataValidation>
    <dataValidation type="list" allowBlank="1" showInputMessage="1" showErrorMessage="1" sqref="K12 E12">
      <formula1>$AE$1:$AE$3</formula1>
    </dataValidation>
    <dataValidation type="list" allowBlank="1" showInputMessage="1" showErrorMessage="1" sqref="K10 K8 E8 E10">
      <formula1>$Y$1:$Y$4</formula1>
    </dataValidation>
    <dataValidation type="list" allowBlank="1" showInputMessage="1" showErrorMessage="1" sqref="C75:C94 C41:C60 C109:C128">
      <formula1>$T$1:$T$9</formula1>
    </dataValidation>
    <dataValidation type="list" allowBlank="1" showInputMessage="1" showErrorMessage="1" sqref="K41:K60 K75:K94 K109:K128">
      <formula1>"　,１,２,３,４,５"</formula1>
    </dataValidation>
    <dataValidation type="list" allowBlank="1" showInputMessage="1" showErrorMessage="1" sqref="C3:D3">
      <formula1>$V$2:$V$73</formula1>
    </dataValidation>
  </dataValidations>
  <pageMargins left="0.51181102362204722" right="0.43307086614173229" top="0.31496062992125984" bottom="0.35433070866141736" header="0.31496062992125984" footer="0.31496062992125984"/>
  <pageSetup paperSize="9" orientation="landscape" r:id="rId1"/>
  <rowBreaks count="3" manualBreakCount="3">
    <brk id="31" max="14" man="1"/>
    <brk id="65" max="14" man="1"/>
    <brk id="99" max="14" man="1"/>
  </rowBreaks>
  <ignoredErrors>
    <ignoredError sqref="M105 M71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入力画面</vt:lpstr>
      <vt:lpstr>入力画面!Print_Area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EKTL</dc:creator>
  <cp:lastModifiedBy>EKTL</cp:lastModifiedBy>
  <cp:lastPrinted>2016-05-14T23:18:38Z</cp:lastPrinted>
  <dcterms:created xsi:type="dcterms:W3CDTF">2015-10-03T07:49:33Z</dcterms:created>
  <dcterms:modified xsi:type="dcterms:W3CDTF">2016-05-14T23:27:47Z</dcterms:modified>
</cp:coreProperties>
</file>